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0" yWindow="320" windowWidth="25600" windowHeight="10740" tabRatio="628" activeTab="1"/>
  </bookViews>
  <sheets>
    <sheet name="SystemDescriptions" sheetId="1" r:id="rId1"/>
    <sheet name="MiniApplications" sheetId="2" r:id="rId2"/>
    <sheet name="MicroBenchmarks" sheetId="3" r:id="rId3"/>
    <sheet name="OMB" sheetId="4" r:id="rId4"/>
    <sheet name="Example SSP" sheetId="5" r:id="rId5"/>
    <sheet name="SmallMiniApps" sheetId="6" r:id="rId6"/>
  </sheets>
  <definedNames/>
  <calcPr fullCalcOnLoad="1"/>
</workbook>
</file>

<file path=xl/sharedStrings.xml><?xml version="1.0" encoding="utf-8"?>
<sst xmlns="http://schemas.openxmlformats.org/spreadsheetml/2006/main" count="606" uniqueCount="225">
  <si>
    <t>msgsize</t>
  </si>
  <si>
    <t>POSIX Shared File</t>
  </si>
  <si>
    <t>100 KB</t>
  </si>
  <si>
    <t>Best-case node pairing over two nodes</t>
  </si>
  <si>
    <t>Worst-case node pairing over two nodes.</t>
  </si>
  <si>
    <t>Processes</t>
  </si>
  <si>
    <t>Message Size</t>
  </si>
  <si>
    <t>NCORE</t>
  </si>
  <si>
    <t>Worst-case node pairing over two nodes</t>
  </si>
  <si>
    <t>Total running time</t>
  </si>
  <si>
    <t>Mflops/s</t>
  </si>
  <si>
    <t>Mflops/s/thread</t>
  </si>
  <si>
    <t>SNAP</t>
  </si>
  <si>
    <t>STREAM</t>
  </si>
  <si>
    <t>Threads</t>
  </si>
  <si>
    <t>MPIMEMU</t>
  </si>
  <si>
    <t>Application Name</t>
  </si>
  <si>
    <t>miniFE</t>
  </si>
  <si>
    <t>miniGhost</t>
  </si>
  <si>
    <t>AMG</t>
  </si>
  <si>
    <t>UMT</t>
  </si>
  <si>
    <t>miniDFT</t>
  </si>
  <si>
    <t>GTC</t>
  </si>
  <si>
    <t>MILC</t>
  </si>
  <si>
    <t>MPI Tasks</t>
  </si>
  <si>
    <t>Time (seconds)</t>
  </si>
  <si>
    <t>Pi</t>
  </si>
  <si>
    <t>Nodes Used</t>
  </si>
  <si>
    <t>Geom. Mean=</t>
  </si>
  <si>
    <t>SSP=</t>
  </si>
  <si>
    <t>MB/s</t>
  </si>
  <si>
    <t>Transfer Size</t>
  </si>
  <si>
    <t>10 KB</t>
  </si>
  <si>
    <t>1 MB</t>
  </si>
  <si>
    <t>Max Read</t>
  </si>
  <si>
    <t>Max Write</t>
  </si>
  <si>
    <t>Max cores+threads</t>
  </si>
  <si>
    <t>Optimal cores+threads</t>
  </si>
  <si>
    <t>Fully packed</t>
  </si>
  <si>
    <t>Hopper SSP</t>
  </si>
  <si>
    <t>Hopper Nodes</t>
  </si>
  <si>
    <t>Run</t>
  </si>
  <si>
    <t>a</t>
  </si>
  <si>
    <t>b</t>
  </si>
  <si>
    <t>c</t>
  </si>
  <si>
    <t>d</t>
  </si>
  <si>
    <t>POSIX File-Per-Process</t>
  </si>
  <si>
    <t>MPI/IO File-Per-Process</t>
  </si>
  <si>
    <t>MPI/IO Shared File</t>
  </si>
  <si>
    <t>Number of cores</t>
  </si>
  <si>
    <t>Processes Used</t>
  </si>
  <si>
    <t>Single Process/Single Directory</t>
  </si>
  <si>
    <t>Creation rate (files/sec)</t>
  </si>
  <si>
    <t>Removal time (sec)</t>
  </si>
  <si>
    <t>NP-processes/NP-directories</t>
  </si>
  <si>
    <t>NP-processes/Single directory</t>
  </si>
  <si>
    <t>Single File/NP-processes</t>
  </si>
  <si>
    <t>Create/Delete 1,048,576 files</t>
  </si>
  <si>
    <t>Create/Delete 1 file</t>
  </si>
  <si>
    <t>Reference Tflops</t>
  </si>
  <si>
    <t>Iterations</t>
  </si>
  <si>
    <t>Reference Iterations</t>
  </si>
  <si>
    <t>Code1</t>
  </si>
  <si>
    <t>Code2</t>
  </si>
  <si>
    <t>Code3</t>
  </si>
  <si>
    <t>Code4</t>
  </si>
  <si>
    <t>Code5</t>
  </si>
  <si>
    <t>Code6</t>
  </si>
  <si>
    <t>Code7</t>
  </si>
  <si>
    <t>Code8</t>
  </si>
  <si>
    <t>Tflops</t>
  </si>
  <si>
    <t>Time (s)</t>
  </si>
  <si>
    <t>Partition A Nodes</t>
  </si>
  <si>
    <t>Partition B Nodes</t>
  </si>
  <si>
    <t>SSPA=</t>
  </si>
  <si>
    <t>SSPB=</t>
  </si>
  <si>
    <t xml:space="preserve">System SSP = SSPA + SSPB = </t>
  </si>
  <si>
    <t>The following tables show a theoretical calculation of the SSP metric for a system with 10000 nodes comprised of 2000 nodes of processor type A and 8000 nodes of processor type B</t>
  </si>
  <si>
    <t>Elapsed Time Proposed</t>
  </si>
  <si>
    <t>Number of Iterations Used in Proposed Time</t>
  </si>
  <si>
    <t>Notes:</t>
  </si>
  <si>
    <t>• Many cells are set to wrap and expand to accomodate large entries. It may sometimes be necessary to manually set the row height so that all text is visible.</t>
  </si>
  <si>
    <t xml:space="preserve">Node Count = </t>
  </si>
  <si>
    <t xml:space="preserve">Memory/Node(GB) = </t>
  </si>
  <si>
    <t xml:space="preserve">Processors/Node = </t>
  </si>
  <si>
    <t xml:space="preserve">Clock Speed (GHz) = </t>
  </si>
  <si>
    <t xml:space="preserve">Cores/Processor = </t>
  </si>
  <si>
    <t xml:space="preserve">HW Threads / core = </t>
  </si>
  <si>
    <t xml:space="preserve">L1 Cache Size = </t>
  </si>
  <si>
    <t xml:space="preserve">L2 Cache Size = </t>
  </si>
  <si>
    <t xml:space="preserve">L3 Cache Size = </t>
  </si>
  <si>
    <t xml:space="preserve">OS Name &amp; Version = </t>
  </si>
  <si>
    <t>Other important information not categorized above:</t>
  </si>
  <si>
    <t>Additional information</t>
  </si>
  <si>
    <t>Duplicate the above gridded area for as many comments as needed by selecting full rows, copying, and then inserting copied cells before this row.</t>
  </si>
  <si>
    <t>Hardware and System Software Configurations</t>
  </si>
  <si>
    <t>System Identifier #</t>
  </si>
  <si>
    <t>Type of Interconnect</t>
  </si>
  <si>
    <t>Interconnect Topology</t>
  </si>
  <si>
    <t>Compiler Name &amp; Version =</t>
  </si>
  <si>
    <t>MPI Name &amp; Version =</t>
  </si>
  <si>
    <t>Memory Type/Speed/#Channels</t>
  </si>
  <si>
    <t>Peak Interconnect P2P GB/s</t>
  </si>
  <si>
    <t>Peak Interconnect P2P (GB/s)</t>
  </si>
  <si>
    <t>Proposed Threads</t>
  </si>
  <si>
    <t>Proposed Triad Rate</t>
  </si>
  <si>
    <t>Proposed</t>
  </si>
  <si>
    <t>Average Deviation (%)</t>
  </si>
  <si>
    <t>&lt;------------DO NOT CHANGE THESE VALUES</t>
  </si>
  <si>
    <t>UPC FT: (required for acceptance only)</t>
  </si>
  <si>
    <t>PSNAP: (required for acceptance only)</t>
  </si>
  <si>
    <t>Results</t>
  </si>
  <si>
    <t>Results (microseconds)</t>
  </si>
  <si>
    <t xml:space="preserve">Best-case node pairing over two nodes </t>
  </si>
  <si>
    <t>SMB MPI_Overhead</t>
  </si>
  <si>
    <t>Message size</t>
  </si>
  <si>
    <t>job size:</t>
  </si>
  <si>
    <t>npeers:</t>
  </si>
  <si>
    <t>niters:</t>
  </si>
  <si>
    <t>nmsgs:</t>
  </si>
  <si>
    <t>nbytes:</t>
  </si>
  <si>
    <t>cache size:</t>
  </si>
  <si>
    <t>ppn:</t>
  </si>
  <si>
    <t>pair-based:</t>
  </si>
  <si>
    <t>pre-post:</t>
  </si>
  <si>
    <t>all-start:</t>
  </si>
  <si>
    <t>single direction</t>
  </si>
  <si>
    <t>SMB MPI_Message Rate</t>
  </si>
  <si>
    <t>The following table shows the calculation of the reference SSP metric for NERSC's Hopper system (Cray XE6)</t>
  </si>
  <si>
    <r>
      <t xml:space="preserve">• Give Peak Point to Point Interconnect Speed in Gbytes/s per </t>
    </r>
    <r>
      <rPr>
        <i/>
        <sz val="10"/>
        <rFont val="Verdana"/>
        <family val="2"/>
      </rPr>
      <t>unidirectional</t>
    </r>
    <r>
      <rPr>
        <sz val="12"/>
        <color theme="1"/>
        <rFont val="Calibri"/>
        <family val="2"/>
      </rPr>
      <t xml:space="preserve"> channel</t>
    </r>
  </si>
  <si>
    <t xml:space="preserve">• Use Rows 50+ to provide additional information </t>
  </si>
  <si>
    <t>Duplicate the above gridded area for as many configurations as needed by selecting 19 full rows, copying, and then "inserting copied cells" before this row.</t>
  </si>
  <si>
    <t># of Iterations Used in Proposed Time</t>
  </si>
  <si>
    <t>MPI+X Optimized Large Size Results</t>
  </si>
  <si>
    <t>All Nodes</t>
  </si>
  <si>
    <t>N-Nodes</t>
  </si>
  <si>
    <t>Single Node</t>
  </si>
  <si>
    <t>Application</t>
  </si>
  <si>
    <t>NERSC Hopper</t>
  </si>
  <si>
    <t># Iterations</t>
  </si>
  <si>
    <t>Data are provided for reference only</t>
  </si>
  <si>
    <t>130.2 (total program time)</t>
  </si>
  <si>
    <t>NCORE/2</t>
  </si>
  <si>
    <t>Proposed (Asymptotic Only)</t>
  </si>
  <si>
    <t>Code to use: osu_latency</t>
  </si>
  <si>
    <t>Code to use: osu_multi_lat</t>
  </si>
  <si>
    <t>Code to use: osu_bw</t>
  </si>
  <si>
    <t>Code to use: osu_bibw</t>
  </si>
  <si>
    <t xml:space="preserve">Vendor-supplied data should be entered in the orange cells.  </t>
  </si>
  <si>
    <t xml:space="preserve">Results are benchmarked or Projected? </t>
  </si>
  <si>
    <t>MPI-Only Large Size Results</t>
  </si>
  <si>
    <t>• Copy and paste Excel rows 10-27 if you need more descriptions.</t>
  </si>
  <si>
    <t>• Use the System Identifier  you provide here (Excel Row 10) to identify your system in the other worksheets</t>
  </si>
  <si>
    <t>Trinity</t>
  </si>
  <si>
    <t>NERSC-8</t>
  </si>
  <si>
    <t>Minimum Concurrency (product of minimum number of cores and threads) to Reach Maximum Bandwidth</t>
  </si>
  <si>
    <t>MDTEST</t>
  </si>
  <si>
    <t>IOR: Enter proposed values (rates in MB/s)</t>
  </si>
  <si>
    <t>avail (%)</t>
  </si>
  <si>
    <t>Pynamic: (required for acceptance only)</t>
  </si>
  <si>
    <t>Ziatest: (required for acceptance only)</t>
  </si>
  <si>
    <t>Code</t>
  </si>
  <si>
    <t>osu_allgather</t>
  </si>
  <si>
    <t>Iterations</t>
  </si>
  <si>
    <t>osu_allreduce</t>
  </si>
  <si>
    <t>Operation</t>
  </si>
  <si>
    <t>Allreduce-DOUBLE_SUM</t>
  </si>
  <si>
    <t>osu_barrier</t>
  </si>
  <si>
    <t>microseconds</t>
  </si>
  <si>
    <t>Concurrency Used</t>
  </si>
  <si>
    <t>Proposed        (8-byte only)</t>
  </si>
  <si>
    <t>MPI-Only "Small" Problem Size Results</t>
  </si>
  <si>
    <t>MPI+X Optimized "Small" Problem Size Results</t>
  </si>
  <si>
    <t>Test Time</t>
  </si>
  <si>
    <t>Size of aggregate total of shared libraries:</t>
  </si>
  <si>
    <t>Size of aggregate texts of shared libraries:</t>
  </si>
  <si>
    <t>Size of aggregate data of shared libraries:</t>
  </si>
  <si>
    <t>Size of aggregate debug sections of shared libraries:</t>
  </si>
  <si>
    <t>Size of aggregate symbol tables of shared libraries:</t>
  </si>
  <si>
    <t>Size of aggregate string table size of shared libraries:</t>
  </si>
  <si>
    <t>Startup time (average of three runs):</t>
  </si>
  <si>
    <t>Module import time (average of three runs):</t>
  </si>
  <si>
    <t>Module visit time (average of three runs):</t>
  </si>
  <si>
    <t>Execution Time (average of three runs):</t>
  </si>
  <si>
    <t>Time</t>
  </si>
  <si>
    <t>Standard Dev</t>
  </si>
  <si>
    <t>1 MPI Task per Node</t>
  </si>
  <si>
    <t>8 MPI Tasks per Node</t>
  </si>
  <si>
    <t>Reference System Benchmarked Threads</t>
  </si>
  <si>
    <t>Reference System Benchmarked Triad Rate</t>
  </si>
  <si>
    <t>Reference System Benchmarked</t>
  </si>
  <si>
    <t># of MPI Tasks Benchmarked on Reference System</t>
  </si>
  <si>
    <t>Reference System Identifier</t>
  </si>
  <si>
    <t>Iterations Benchmarked on Reference System</t>
  </si>
  <si>
    <t>Total Concurrency to be Used on Proposed System</t>
  </si>
  <si>
    <t>Elapsed Benchmark Time on Proposed System</t>
  </si>
  <si>
    <t># of Nodes Benchmarked on Reference System</t>
  </si>
  <si>
    <t>Total Concurrency Benchmarked on Reference System</t>
  </si>
  <si>
    <t># of MPI Tasks to be Used on Proposed System</t>
  </si>
  <si>
    <t># of Threads per MPI Task Benchmarked on Reference System</t>
  </si>
  <si>
    <t># of Threads per MPI Task to be Used on Proposed System</t>
  </si>
  <si>
    <t>Elapsed Benchmark Time  on Reference System</t>
  </si>
  <si>
    <t>Nodes</t>
  </si>
  <si>
    <t>Enter MPI Ranks per Node Used:</t>
  </si>
  <si>
    <t>Vendor-supplied data should be entered in the orange cells.  Note that there may be two columns of results (best case and worst case in the network topology) for each test.</t>
  </si>
  <si>
    <t>Min Latency (microseconds)</t>
  </si>
  <si>
    <t>Avg Latency (microseconds)</t>
  </si>
  <si>
    <t>Max Latency (microseconds)</t>
  </si>
  <si>
    <t>MPI+X Optimized Extra-Large Size Results</t>
  </si>
  <si>
    <t>Trinity SSP =</t>
  </si>
  <si>
    <t>NERSC-8 SSP =</t>
  </si>
  <si>
    <r>
      <t>Reference Tflops -</t>
    </r>
    <r>
      <rPr>
        <b/>
        <sz val="12"/>
        <color indexed="8"/>
        <rFont val="Verdana"/>
        <family val="0"/>
      </rPr>
      <t xml:space="preserve"> Do Not Change</t>
    </r>
  </si>
  <si>
    <t>SSP: MPI+X Optimized Large Size (Values are referenced from above)</t>
  </si>
  <si>
    <t># of Nodes to be Used on Proposed System</t>
  </si>
  <si>
    <t>Note: It is unlikely that reference systems of sufficient size will exist for the Extra-Large size tests.</t>
  </si>
  <si>
    <t>Total Number of Nodes in Proposed System (for SSP):</t>
  </si>
  <si>
    <t>Proposed         (8-byte only)</t>
  </si>
  <si>
    <t>Proposed         (8-byte, NCORE only)</t>
  </si>
  <si>
    <t>Proposed        (8-byte, NCORE only)</t>
  </si>
  <si>
    <t>Reference System</t>
  </si>
  <si>
    <t>Proposed        Post-Init MemUsed - PreInit MemUsed</t>
  </si>
  <si>
    <t xml:space="preserve"> Benchmarked Post-Init MemUsed - PreInit MemUsed</t>
  </si>
  <si>
    <t>Vendor-supplied data should be entered in the orange cells.  All other cells are calculated automatically or contain fixed values or are deliberately blank. "Reference System Identifier" refers to your entry in the "SystemDescriptions" worksheet.  "Elapsed Benchmark Time on Proposed System" refers to a measured or projected value for the offered system.</t>
  </si>
  <si>
    <t>Example SSP calculation for a heterogeneous system</t>
  </si>
  <si>
    <t>Reference Flop Count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</si>
</sst>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E+00"/>
  </numFmts>
  <fonts count="86">
    <font>
      <sz val="12"/>
      <color theme="1"/>
      <name val="Calibri"/>
      <family val="2"/>
    </font>
    <font>
      <sz val="12"/>
      <color indexed="8"/>
      <name val="Calibri"/>
      <family val="2"/>
    </font>
    <font>
      <sz val="18"/>
      <name val="Verdana"/>
      <family val="0"/>
    </font>
    <font>
      <sz val="8"/>
      <name val="Verdana"/>
      <family val="0"/>
    </font>
    <font>
      <sz val="14"/>
      <color indexed="8"/>
      <name val="Calibri"/>
      <family val="0"/>
    </font>
    <font>
      <b/>
      <sz val="10"/>
      <name val="Arial"/>
      <family val="2"/>
    </font>
    <font>
      <sz val="10"/>
      <name val="Arial"/>
      <family val="2"/>
    </font>
    <font>
      <b/>
      <sz val="16"/>
      <color indexed="8"/>
      <name val="Calibri"/>
      <family val="0"/>
    </font>
    <font>
      <b/>
      <sz val="12"/>
      <color indexed="8"/>
      <name val="Calibri"/>
      <family val="2"/>
    </font>
    <font>
      <sz val="18"/>
      <color indexed="8"/>
      <name val="Calibri"/>
      <family val="0"/>
    </font>
    <font>
      <sz val="8"/>
      <name val="Calibri"/>
      <family val="2"/>
    </font>
    <font>
      <sz val="12"/>
      <name val="Verdana"/>
      <family val="0"/>
    </font>
    <font>
      <b/>
      <sz val="14"/>
      <name val="Verdana"/>
      <family val="0"/>
    </font>
    <font>
      <b/>
      <sz val="12"/>
      <name val="Verdana"/>
      <family val="2"/>
    </font>
    <font>
      <b/>
      <sz val="10"/>
      <name val="Verdana"/>
      <family val="2"/>
    </font>
    <font>
      <i/>
      <sz val="10"/>
      <name val="Verdana"/>
      <family val="2"/>
    </font>
    <font>
      <b/>
      <sz val="11"/>
      <name val="Verdana"/>
      <family val="2"/>
    </font>
    <font>
      <sz val="12"/>
      <color indexed="62"/>
      <name val="Calibri"/>
      <family val="2"/>
    </font>
    <font>
      <b/>
      <sz val="12"/>
      <color indexed="63"/>
      <name val="Calibri"/>
      <family val="2"/>
    </font>
    <font>
      <sz val="12"/>
      <name val="Calibri"/>
      <family val="0"/>
    </font>
    <font>
      <b/>
      <sz val="14"/>
      <color indexed="63"/>
      <name val="Calibri"/>
      <family val="0"/>
    </font>
    <font>
      <b/>
      <sz val="14"/>
      <color indexed="8"/>
      <name val="Verdana"/>
      <family val="0"/>
    </font>
    <font>
      <sz val="12"/>
      <color indexed="8"/>
      <name val="Verdana"/>
      <family val="0"/>
    </font>
    <font>
      <sz val="18"/>
      <color indexed="8"/>
      <name val="Verdana"/>
      <family val="0"/>
    </font>
    <font>
      <sz val="14"/>
      <color indexed="8"/>
      <name val="Verdana"/>
      <family val="0"/>
    </font>
    <font>
      <sz val="14"/>
      <color indexed="62"/>
      <name val="Calibri"/>
      <family val="0"/>
    </font>
    <font>
      <sz val="10"/>
      <color indexed="8"/>
      <name val="Calibri"/>
      <family val="0"/>
    </font>
    <font>
      <b/>
      <sz val="18"/>
      <color indexed="8"/>
      <name val="Calibri"/>
      <family val="0"/>
    </font>
    <font>
      <b/>
      <sz val="12"/>
      <color indexed="8"/>
      <name val="Verdana"/>
      <family val="0"/>
    </font>
    <font>
      <b/>
      <i/>
      <sz val="12"/>
      <color indexed="8"/>
      <name val="Verdana"/>
      <family val="0"/>
    </font>
    <font>
      <sz val="10"/>
      <color indexed="8"/>
      <name val="Verdana"/>
      <family val="0"/>
    </font>
    <font>
      <u val="single"/>
      <sz val="12"/>
      <color indexed="12"/>
      <name val="Calibri"/>
      <family val="2"/>
    </font>
    <font>
      <u val="single"/>
      <sz val="12"/>
      <color indexed="20"/>
      <name val="Calibri"/>
      <family val="2"/>
    </font>
    <font>
      <sz val="10"/>
      <name val="Verdana"/>
      <family val="0"/>
    </font>
    <font>
      <sz val="10"/>
      <color indexed="62"/>
      <name val="Verdana"/>
      <family val="0"/>
    </font>
    <font>
      <sz val="12"/>
      <color indexed="8"/>
      <name val="Arial"/>
      <family val="0"/>
    </font>
    <font>
      <sz val="11"/>
      <color indexed="8"/>
      <name val="Calibri"/>
      <family val="0"/>
    </font>
    <font>
      <i/>
      <sz val="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sz val="12"/>
      <color indexed="9"/>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8"/>
      <color theme="1"/>
      <name val="Calibri"/>
      <family val="0"/>
    </font>
    <font>
      <sz val="14"/>
      <color theme="1"/>
      <name val="Calibri"/>
      <family val="0"/>
    </font>
    <font>
      <b/>
      <sz val="14"/>
      <color rgb="FF3F3F3F"/>
      <name val="Calibri"/>
      <family val="0"/>
    </font>
    <font>
      <b/>
      <sz val="14"/>
      <color theme="1"/>
      <name val="Verdana"/>
      <family val="0"/>
    </font>
    <font>
      <sz val="12"/>
      <color theme="1"/>
      <name val="Verdana"/>
      <family val="0"/>
    </font>
    <font>
      <sz val="18"/>
      <color theme="1"/>
      <name val="Verdana"/>
      <family val="0"/>
    </font>
    <font>
      <sz val="14"/>
      <color theme="1"/>
      <name val="Verdana"/>
      <family val="0"/>
    </font>
    <font>
      <sz val="14"/>
      <color rgb="FF3F3F76"/>
      <name val="Calibri"/>
      <family val="0"/>
    </font>
    <font>
      <sz val="10"/>
      <color theme="1"/>
      <name val="Calibri"/>
      <family val="0"/>
    </font>
    <font>
      <b/>
      <sz val="18"/>
      <color theme="1"/>
      <name val="Calibri"/>
      <family val="0"/>
    </font>
    <font>
      <sz val="10"/>
      <color theme="1"/>
      <name val="Verdana"/>
      <family val="0"/>
    </font>
    <font>
      <sz val="10"/>
      <color rgb="FF3F3F76"/>
      <name val="Verdana"/>
      <family val="0"/>
    </font>
    <font>
      <b/>
      <sz val="12"/>
      <color theme="1"/>
      <name val="Verdana"/>
      <family val="0"/>
    </font>
    <font>
      <b/>
      <sz val="18"/>
      <color rgb="FF000000"/>
      <name val="Calibri"/>
      <family val="0"/>
    </font>
    <font>
      <sz val="12"/>
      <color rgb="FF000000"/>
      <name val="Verdana"/>
      <family val="0"/>
    </font>
    <font>
      <sz val="11"/>
      <color theme="1"/>
      <name val="Calibri"/>
      <family val="0"/>
    </font>
    <font>
      <sz val="12"/>
      <color rgb="FF000000"/>
      <name val="Arial"/>
      <family val="0"/>
    </font>
    <font>
      <b/>
      <i/>
      <sz val="12"/>
      <color theme="1"/>
      <name val="Verdana"/>
      <family val="0"/>
    </font>
    <font>
      <sz val="12"/>
      <color rgb="FF00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FFCC"/>
        <bgColor indexed="64"/>
      </patternFill>
    </fill>
    <fill>
      <patternFill patternType="solid">
        <fgColor rgb="FFFFCC99"/>
        <bgColor indexed="64"/>
      </patternFill>
    </fill>
    <fill>
      <patternFill patternType="solid">
        <fgColor theme="3" tint="0.7999799847602844"/>
        <bgColor indexed="64"/>
      </patternFill>
    </fill>
    <fill>
      <patternFill patternType="solid">
        <fgColor theme="1"/>
        <bgColor indexed="64"/>
      </patternFill>
    </fill>
    <fill>
      <patternFill patternType="solid">
        <fgColor rgb="FFCCFFCC"/>
        <bgColor indexed="64"/>
      </patternFill>
    </fill>
    <fill>
      <patternFill patternType="solid">
        <fgColor indexed="47"/>
        <bgColor indexed="64"/>
      </patternFill>
    </fill>
    <fill>
      <patternFill patternType="solid">
        <fgColor theme="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style="thin"/>
      <top style="thin"/>
      <bottom style="thin"/>
    </border>
    <border>
      <left style="thin"/>
      <right style="thin">
        <color rgb="FF3F3F3F"/>
      </right>
      <top style="thin"/>
      <bottom style="thin"/>
    </border>
    <border>
      <left style="thin">
        <color rgb="FF3F3F3F"/>
      </left>
      <right style="thin">
        <color rgb="FF3F3F3F"/>
      </right>
      <top>
        <color indexed="63"/>
      </top>
      <bottom style="thin">
        <color rgb="FF3F3F3F"/>
      </bottom>
    </border>
    <border>
      <left style="thin"/>
      <right style="thin"/>
      <top>
        <color indexed="63"/>
      </top>
      <bottom style="thin"/>
    </border>
    <border>
      <left style="thin"/>
      <right style="thin">
        <color rgb="FF3F3F3F"/>
      </right>
      <top>
        <color indexed="63"/>
      </top>
      <bottom style="thin"/>
    </border>
    <border>
      <left style="thin">
        <color rgb="FF3F3F3F"/>
      </left>
      <right style="thin">
        <color rgb="FF3F3F3F"/>
      </right>
      <top style="thin">
        <color rgb="FF3F3F3F"/>
      </top>
      <bottom>
        <color indexed="63"/>
      </bottom>
    </border>
    <border>
      <left style="medium"/>
      <right style="medium"/>
      <top style="medium"/>
      <bottom style="medium"/>
    </border>
    <border>
      <left style="thin">
        <color rgb="FF3F3F3F"/>
      </left>
      <right>
        <color indexed="63"/>
      </right>
      <top>
        <color indexed="63"/>
      </top>
      <bottom style="medium"/>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style="thin">
        <color rgb="FF7F7F7F"/>
      </left>
      <right style="thin">
        <color rgb="FF7F7F7F"/>
      </right>
      <top>
        <color indexed="63"/>
      </top>
      <bottom style="thin">
        <color rgb="FF7F7F7F"/>
      </bottom>
    </border>
    <border>
      <left>
        <color indexed="63"/>
      </left>
      <right>
        <color indexed="63"/>
      </right>
      <top>
        <color indexed="63"/>
      </top>
      <bottom style="thin"/>
    </border>
    <border>
      <left>
        <color indexed="63"/>
      </left>
      <right style="thin"/>
      <top>
        <color indexed="63"/>
      </top>
      <bottom style="thin"/>
    </border>
    <border>
      <left>
        <color indexed="63"/>
      </left>
      <right style="thin">
        <color rgb="FF7F7F7F"/>
      </right>
      <top>
        <color indexed="63"/>
      </top>
      <bottom>
        <color indexed="63"/>
      </bottom>
    </border>
    <border>
      <left style="thin">
        <color rgb="FF7F7F7F"/>
      </left>
      <right>
        <color indexed="63"/>
      </right>
      <top>
        <color indexed="63"/>
      </top>
      <bottom>
        <color indexed="63"/>
      </bottom>
    </border>
    <border>
      <left style="thin"/>
      <right>
        <color indexed="63"/>
      </right>
      <top>
        <color indexed="63"/>
      </top>
      <bottom style="medium"/>
    </border>
    <border>
      <left style="thin"/>
      <right style="thin"/>
      <top>
        <color indexed="63"/>
      </top>
      <bottom style="medium"/>
    </border>
    <border>
      <left style="thin">
        <color rgb="FF7F7F7F"/>
      </left>
      <right>
        <color indexed="63"/>
      </right>
      <top style="thin">
        <color rgb="FF7F7F7F"/>
      </top>
      <bottom style="thin">
        <color rgb="FF7F7F7F"/>
      </bottom>
    </border>
    <border>
      <left>
        <color indexed="63"/>
      </left>
      <right style="thin">
        <color rgb="FF7F7F7F"/>
      </right>
      <top style="thin">
        <color rgb="FF7F7F7F"/>
      </top>
      <bottom style="thin">
        <color rgb="FF7F7F7F"/>
      </bottom>
    </border>
    <border>
      <left>
        <color indexed="63"/>
      </left>
      <right style="thin"/>
      <top style="medium"/>
      <bottom style="thin">
        <color rgb="FF7F7F7F"/>
      </bottom>
    </border>
    <border>
      <left style="thin"/>
      <right style="thin"/>
      <top style="medium"/>
      <bottom style="thin">
        <color rgb="FF7F7F7F"/>
      </bottom>
    </border>
    <border>
      <left style="thin"/>
      <right>
        <color indexed="63"/>
      </right>
      <top style="medium"/>
      <bottom style="thin">
        <color rgb="FF7F7F7F"/>
      </bottom>
    </border>
    <border>
      <left>
        <color indexed="63"/>
      </left>
      <right>
        <color indexed="63"/>
      </right>
      <top style="medium"/>
      <bottom style="medium"/>
    </border>
    <border>
      <left style="thin"/>
      <right>
        <color indexed="63"/>
      </right>
      <top>
        <color indexed="63"/>
      </top>
      <bottom style="thin"/>
    </border>
    <border>
      <left style="thin"/>
      <right>
        <color indexed="63"/>
      </right>
      <top style="thin"/>
      <bottom style="thin"/>
    </border>
    <border>
      <left style="thin">
        <color rgb="FF7F7F7F"/>
      </left>
      <right style="thin"/>
      <top>
        <color indexed="63"/>
      </top>
      <bottom style="thin"/>
    </border>
    <border>
      <left style="thin">
        <color rgb="FF7F7F7F"/>
      </left>
      <right style="thin"/>
      <top style="thin"/>
      <bottom style="thin"/>
    </border>
    <border>
      <left style="thin">
        <color rgb="FF3F3F3F"/>
      </left>
      <right style="thin">
        <color rgb="FF3F3F3F"/>
      </right>
      <top>
        <color indexed="63"/>
      </top>
      <bottom>
        <color indexed="63"/>
      </bottom>
    </border>
    <border>
      <left>
        <color indexed="63"/>
      </left>
      <right style="thin"/>
      <top>
        <color indexed="63"/>
      </top>
      <bottom style="medium"/>
    </border>
    <border>
      <left>
        <color indexed="63"/>
      </left>
      <right style="medium"/>
      <top>
        <color indexed="63"/>
      </top>
      <bottom>
        <color indexed="63"/>
      </bottom>
    </border>
    <border>
      <left>
        <color indexed="63"/>
      </left>
      <right>
        <color indexed="63"/>
      </right>
      <top>
        <color indexed="63"/>
      </top>
      <bottom style="thin">
        <color rgb="FF7F7F7F"/>
      </bottom>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color rgb="FF7F7F7F"/>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6"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247">
    <xf numFmtId="0" fontId="0" fillId="0" borderId="0" xfId="0" applyFont="1" applyAlignment="1">
      <alignment/>
    </xf>
    <xf numFmtId="0" fontId="4" fillId="0" borderId="0" xfId="0" applyFont="1" applyAlignment="1">
      <alignment/>
    </xf>
    <xf numFmtId="0" fontId="0" fillId="33" borderId="0" xfId="0" applyFill="1" applyAlignment="1">
      <alignment/>
    </xf>
    <xf numFmtId="0" fontId="67" fillId="33" borderId="0" xfId="0" applyFont="1" applyFill="1" applyAlignment="1">
      <alignment/>
    </xf>
    <xf numFmtId="0" fontId="67" fillId="0" borderId="10" xfId="0" applyFont="1" applyBorder="1" applyAlignment="1">
      <alignment/>
    </xf>
    <xf numFmtId="0" fontId="67" fillId="0" borderId="10" xfId="0" applyFont="1" applyBorder="1" applyAlignment="1">
      <alignment horizontal="center"/>
    </xf>
    <xf numFmtId="0" fontId="67" fillId="0" borderId="0" xfId="0" applyFont="1" applyAlignment="1">
      <alignment horizontal="right"/>
    </xf>
    <xf numFmtId="0" fontId="0" fillId="0" borderId="0" xfId="0" applyAlignment="1">
      <alignment vertical="center"/>
    </xf>
    <xf numFmtId="0" fontId="63" fillId="27" borderId="8" xfId="57" applyAlignment="1">
      <alignment/>
    </xf>
    <xf numFmtId="0" fontId="0" fillId="0" borderId="0" xfId="0" applyAlignment="1">
      <alignment horizontal="right"/>
    </xf>
    <xf numFmtId="0" fontId="2" fillId="0" borderId="0" xfId="0" applyFont="1" applyFill="1" applyBorder="1" applyAlignment="1" applyProtection="1">
      <alignment horizontal="center"/>
      <protection hidden="1"/>
    </xf>
    <xf numFmtId="0" fontId="5" fillId="0" borderId="10" xfId="55" applyFont="1" applyBorder="1" applyAlignment="1">
      <alignment horizontal="center" vertical="center"/>
      <protection/>
    </xf>
    <xf numFmtId="0" fontId="6" fillId="0" borderId="0" xfId="55">
      <alignment/>
      <protection/>
    </xf>
    <xf numFmtId="0" fontId="6" fillId="0" borderId="0" xfId="55" applyFont="1" applyAlignment="1">
      <alignment horizontal="right"/>
      <protection/>
    </xf>
    <xf numFmtId="0" fontId="7" fillId="0" borderId="0" xfId="0" applyFont="1" applyAlignment="1">
      <alignment/>
    </xf>
    <xf numFmtId="0" fontId="1" fillId="0" borderId="0" xfId="0" applyFont="1" applyAlignment="1">
      <alignment horizontal="right"/>
    </xf>
    <xf numFmtId="0" fontId="68" fillId="0" borderId="0" xfId="0" applyFont="1" applyBorder="1" applyAlignment="1">
      <alignment horizontal="center"/>
    </xf>
    <xf numFmtId="0" fontId="9" fillId="33" borderId="0" xfId="0" applyFont="1" applyFill="1" applyAlignment="1">
      <alignment/>
    </xf>
    <xf numFmtId="0" fontId="9" fillId="0" borderId="0" xfId="0" applyFont="1" applyAlignment="1">
      <alignment/>
    </xf>
    <xf numFmtId="0" fontId="0" fillId="0" borderId="0" xfId="0" applyBorder="1" applyAlignment="1">
      <alignment/>
    </xf>
    <xf numFmtId="0" fontId="0" fillId="0" borderId="0" xfId="0" applyAlignment="1">
      <alignment/>
    </xf>
    <xf numFmtId="0" fontId="19" fillId="0" borderId="11" xfId="55" applyFont="1" applyBorder="1">
      <alignment/>
      <protection/>
    </xf>
    <xf numFmtId="0" fontId="0" fillId="0" borderId="11" xfId="0" applyFont="1" applyBorder="1" applyAlignment="1">
      <alignment/>
    </xf>
    <xf numFmtId="0" fontId="19" fillId="0" borderId="12" xfId="55" applyFont="1" applyBorder="1">
      <alignment/>
      <protection/>
    </xf>
    <xf numFmtId="0" fontId="0" fillId="0" borderId="11" xfId="0" applyNumberFormat="1" applyFont="1" applyBorder="1" applyAlignment="1">
      <alignment/>
    </xf>
    <xf numFmtId="0" fontId="63" fillId="27" borderId="13" xfId="57" applyBorder="1" applyAlignment="1">
      <alignment/>
    </xf>
    <xf numFmtId="0" fontId="19" fillId="0" borderId="14" xfId="55" applyFont="1" applyBorder="1">
      <alignment/>
      <protection/>
    </xf>
    <xf numFmtId="0" fontId="0" fillId="0" borderId="14" xfId="0" applyFont="1" applyBorder="1" applyAlignment="1">
      <alignment/>
    </xf>
    <xf numFmtId="0" fontId="19" fillId="0" borderId="15" xfId="55" applyFont="1" applyBorder="1">
      <alignment/>
      <protection/>
    </xf>
    <xf numFmtId="0" fontId="63" fillId="27" borderId="16" xfId="57" applyBorder="1" applyAlignment="1">
      <alignment/>
    </xf>
    <xf numFmtId="0" fontId="69" fillId="9" borderId="17" xfId="57" applyFont="1" applyFill="1" applyBorder="1" applyAlignment="1">
      <alignment/>
    </xf>
    <xf numFmtId="2" fontId="67" fillId="0" borderId="18" xfId="0" applyNumberFormat="1" applyFont="1" applyBorder="1" applyAlignment="1">
      <alignment/>
    </xf>
    <xf numFmtId="0" fontId="0" fillId="0" borderId="0" xfId="0" applyFont="1" applyAlignment="1">
      <alignment/>
    </xf>
    <xf numFmtId="0" fontId="67" fillId="0" borderId="0" xfId="0" applyFont="1" applyAlignment="1">
      <alignment/>
    </xf>
    <xf numFmtId="0" fontId="0" fillId="0" borderId="0" xfId="0" applyAlignment="1">
      <alignment/>
    </xf>
    <xf numFmtId="0" fontId="67" fillId="0" borderId="0" xfId="0" applyFont="1" applyAlignment="1">
      <alignment/>
    </xf>
    <xf numFmtId="0" fontId="0" fillId="0" borderId="0" xfId="0" applyAlignment="1">
      <alignment/>
    </xf>
    <xf numFmtId="0" fontId="0" fillId="0" borderId="0" xfId="0" applyAlignment="1">
      <alignment/>
    </xf>
    <xf numFmtId="0" fontId="67" fillId="9" borderId="17" xfId="0" applyFont="1" applyFill="1" applyBorder="1" applyAlignment="1">
      <alignment/>
    </xf>
    <xf numFmtId="0" fontId="0" fillId="0" borderId="0" xfId="0" applyAlignment="1">
      <alignment/>
    </xf>
    <xf numFmtId="0" fontId="11" fillId="0" borderId="0" xfId="0" applyFont="1" applyFill="1" applyBorder="1" applyAlignment="1" applyProtection="1">
      <alignment horizontal="center"/>
      <protection hidden="1"/>
    </xf>
    <xf numFmtId="0" fontId="0" fillId="0" borderId="0" xfId="0" applyFont="1" applyAlignment="1">
      <alignment vertical="center" wrapText="1"/>
    </xf>
    <xf numFmtId="0" fontId="70" fillId="33" borderId="0" xfId="0" applyFont="1" applyFill="1" applyAlignment="1">
      <alignment/>
    </xf>
    <xf numFmtId="0" fontId="71" fillId="0" borderId="0" xfId="0" applyFont="1" applyAlignment="1">
      <alignment/>
    </xf>
    <xf numFmtId="0" fontId="72" fillId="0" borderId="0" xfId="0" applyFont="1" applyAlignment="1">
      <alignment/>
    </xf>
    <xf numFmtId="0" fontId="71" fillId="0" borderId="0" xfId="0" applyFont="1" applyAlignment="1">
      <alignment vertical="center"/>
    </xf>
    <xf numFmtId="0" fontId="12" fillId="33" borderId="0" xfId="0" applyFont="1" applyFill="1" applyAlignment="1">
      <alignment/>
    </xf>
    <xf numFmtId="0" fontId="11" fillId="33" borderId="0" xfId="0" applyFont="1" applyFill="1" applyAlignment="1">
      <alignment/>
    </xf>
    <xf numFmtId="0" fontId="73" fillId="33" borderId="0" xfId="0" applyFont="1" applyFill="1" applyAlignment="1">
      <alignment/>
    </xf>
    <xf numFmtId="0" fontId="71" fillId="33" borderId="0" xfId="0" applyFont="1" applyFill="1" applyAlignment="1">
      <alignment/>
    </xf>
    <xf numFmtId="0" fontId="71" fillId="0" borderId="0" xfId="0" applyFont="1" applyAlignment="1">
      <alignment horizontal="right"/>
    </xf>
    <xf numFmtId="0" fontId="71" fillId="0" borderId="0" xfId="0" applyFont="1" applyBorder="1" applyAlignment="1">
      <alignment/>
    </xf>
    <xf numFmtId="0" fontId="72" fillId="0" borderId="0" xfId="0" applyFont="1" applyAlignment="1">
      <alignment horizontal="center"/>
    </xf>
    <xf numFmtId="0" fontId="71" fillId="0" borderId="0" xfId="0" applyFont="1" applyAlignment="1">
      <alignment horizontal="center" vertical="center" wrapText="1"/>
    </xf>
    <xf numFmtId="0" fontId="0" fillId="0" borderId="0" xfId="0" applyAlignment="1">
      <alignment/>
    </xf>
    <xf numFmtId="0" fontId="13" fillId="0" borderId="0" xfId="0" applyFont="1" applyAlignment="1">
      <alignment horizontal="left" vertical="center"/>
    </xf>
    <xf numFmtId="0" fontId="0" fillId="0" borderId="0" xfId="0" applyAlignment="1">
      <alignment horizontal="center"/>
    </xf>
    <xf numFmtId="0" fontId="14" fillId="0" borderId="0" xfId="0" applyFont="1" applyAlignment="1">
      <alignment/>
    </xf>
    <xf numFmtId="0" fontId="0" fillId="0" borderId="19" xfId="0" applyFont="1" applyBorder="1" applyAlignment="1">
      <alignment horizontal="right" vertical="center" wrapText="1"/>
    </xf>
    <xf numFmtId="0" fontId="0" fillId="0" borderId="20" xfId="0" applyBorder="1" applyAlignment="1">
      <alignment horizontal="left" vertical="center" wrapText="1"/>
    </xf>
    <xf numFmtId="0" fontId="0" fillId="0" borderId="0" xfId="0" applyAlignment="1">
      <alignment horizontal="left" vertical="center"/>
    </xf>
    <xf numFmtId="0" fontId="0" fillId="0" borderId="0" xfId="0" applyFont="1" applyAlignment="1">
      <alignment horizontal="left" vertical="center" wrapText="1"/>
    </xf>
    <xf numFmtId="0" fontId="16" fillId="0" borderId="0" xfId="0" applyFont="1" applyAlignment="1">
      <alignment vertical="center"/>
    </xf>
    <xf numFmtId="0" fontId="0" fillId="0" borderId="20" xfId="0" applyFont="1" applyBorder="1" applyAlignment="1">
      <alignment vertical="center" wrapText="1"/>
    </xf>
    <xf numFmtId="0" fontId="0" fillId="0" borderId="21" xfId="0" applyBorder="1" applyAlignment="1">
      <alignment vertical="center" wrapText="1"/>
    </xf>
    <xf numFmtId="0" fontId="0" fillId="0" borderId="0" xfId="0" applyBorder="1" applyAlignment="1">
      <alignment vertical="center" wrapText="1"/>
    </xf>
    <xf numFmtId="0" fontId="0" fillId="0" borderId="20" xfId="0" applyBorder="1" applyAlignment="1">
      <alignment horizontal="center" vertical="center"/>
    </xf>
    <xf numFmtId="0" fontId="0" fillId="0" borderId="20" xfId="0" applyBorder="1" applyAlignment="1">
      <alignment wrapText="1"/>
    </xf>
    <xf numFmtId="0" fontId="0" fillId="0" borderId="21" xfId="0" applyBorder="1" applyAlignment="1">
      <alignment wrapText="1"/>
    </xf>
    <xf numFmtId="0" fontId="0" fillId="0" borderId="0" xfId="0" applyBorder="1" applyAlignment="1">
      <alignment wrapText="1"/>
    </xf>
    <xf numFmtId="0" fontId="0" fillId="0" borderId="0" xfId="0" applyBorder="1" applyAlignment="1">
      <alignment horizontal="left" vertical="center" wrapText="1"/>
    </xf>
    <xf numFmtId="0" fontId="65" fillId="0" borderId="20" xfId="0" applyFont="1" applyBorder="1" applyAlignment="1">
      <alignment horizontal="left" vertical="center" wrapText="1"/>
    </xf>
    <xf numFmtId="0" fontId="0" fillId="0" borderId="0" xfId="0" applyAlignment="1">
      <alignment/>
    </xf>
    <xf numFmtId="0" fontId="0" fillId="0" borderId="0" xfId="0" applyAlignment="1">
      <alignment horizontal="right"/>
    </xf>
    <xf numFmtId="0" fontId="74" fillId="30" borderId="1" xfId="52" applyFont="1" applyAlignment="1" applyProtection="1">
      <alignment horizontal="center"/>
      <protection locked="0"/>
    </xf>
    <xf numFmtId="0" fontId="74" fillId="30" borderId="22" xfId="52" applyFont="1" applyBorder="1" applyAlignment="1" applyProtection="1">
      <alignment horizontal="center"/>
      <protection locked="0"/>
    </xf>
    <xf numFmtId="0" fontId="75" fillId="0" borderId="19" xfId="0" applyFont="1" applyBorder="1" applyAlignment="1">
      <alignment horizontal="right" vertical="center" wrapText="1"/>
    </xf>
    <xf numFmtId="0" fontId="75" fillId="0" borderId="0" xfId="0" applyFont="1" applyBorder="1" applyAlignment="1">
      <alignment horizontal="right" vertical="center" wrapText="1"/>
    </xf>
    <xf numFmtId="0" fontId="75" fillId="0" borderId="0" xfId="0" applyFont="1" applyBorder="1" applyAlignment="1">
      <alignment vertical="center"/>
    </xf>
    <xf numFmtId="0" fontId="72" fillId="33" borderId="0" xfId="0" applyFont="1" applyFill="1" applyAlignment="1">
      <alignment/>
    </xf>
    <xf numFmtId="0" fontId="72" fillId="33" borderId="0" xfId="0" applyFont="1" applyFill="1" applyAlignment="1">
      <alignment horizontal="center"/>
    </xf>
    <xf numFmtId="0" fontId="65" fillId="0" borderId="0" xfId="0" applyFont="1" applyAlignment="1">
      <alignment/>
    </xf>
    <xf numFmtId="0" fontId="74" fillId="34" borderId="22" xfId="0" applyFont="1" applyFill="1" applyBorder="1" applyAlignment="1" applyProtection="1">
      <alignment horizontal="center"/>
      <protection locked="0"/>
    </xf>
    <xf numFmtId="0" fontId="0" fillId="35" borderId="23" xfId="0" applyFont="1" applyFill="1" applyBorder="1" applyAlignment="1">
      <alignment/>
    </xf>
    <xf numFmtId="0" fontId="0" fillId="0" borderId="0" xfId="0" applyFont="1" applyAlignment="1">
      <alignment/>
    </xf>
    <xf numFmtId="0" fontId="0" fillId="0" borderId="0" xfId="0" applyFont="1" applyBorder="1" applyAlignment="1">
      <alignment horizontal="right"/>
    </xf>
    <xf numFmtId="0" fontId="0" fillId="0" borderId="23" xfId="0" applyFont="1" applyBorder="1" applyAlignment="1">
      <alignment horizontal="center" vertical="center" wrapText="1"/>
    </xf>
    <xf numFmtId="0" fontId="60" fillId="30" borderId="1" xfId="52" applyFont="1" applyAlignment="1" applyProtection="1">
      <alignment horizontal="center"/>
      <protection locked="0"/>
    </xf>
    <xf numFmtId="0" fontId="1" fillId="0" borderId="0" xfId="0" applyFont="1" applyAlignment="1">
      <alignment/>
    </xf>
    <xf numFmtId="0" fontId="0" fillId="33" borderId="0" xfId="0" applyFont="1" applyFill="1" applyAlignment="1">
      <alignment/>
    </xf>
    <xf numFmtId="0" fontId="65" fillId="0" borderId="0" xfId="0" applyFont="1" applyAlignment="1">
      <alignment/>
    </xf>
    <xf numFmtId="0" fontId="0" fillId="0" borderId="0" xfId="0" applyFont="1" applyAlignment="1">
      <alignment horizontal="center"/>
    </xf>
    <xf numFmtId="0" fontId="0" fillId="0" borderId="24" xfId="0" applyFont="1" applyBorder="1" applyAlignment="1">
      <alignment horizontal="center"/>
    </xf>
    <xf numFmtId="0" fontId="0" fillId="0" borderId="11" xfId="0" applyFont="1" applyBorder="1" applyAlignment="1">
      <alignment horizontal="center"/>
    </xf>
    <xf numFmtId="0" fontId="0" fillId="0" borderId="0" xfId="0" applyFont="1" applyAlignment="1">
      <alignment horizontal="right"/>
    </xf>
    <xf numFmtId="0" fontId="0" fillId="0" borderId="25" xfId="0" applyFont="1" applyBorder="1" applyAlignment="1">
      <alignment horizontal="right"/>
    </xf>
    <xf numFmtId="0" fontId="60" fillId="30" borderId="1" xfId="52" applyFont="1" applyAlignment="1" applyProtection="1">
      <alignment/>
      <protection locked="0"/>
    </xf>
    <xf numFmtId="0" fontId="76" fillId="33" borderId="0" xfId="0" applyFont="1" applyFill="1" applyAlignment="1">
      <alignment/>
    </xf>
    <xf numFmtId="0" fontId="67" fillId="0" borderId="0" xfId="0" applyFont="1" applyAlignment="1">
      <alignment/>
    </xf>
    <xf numFmtId="0" fontId="67" fillId="35" borderId="0" xfId="0" applyFont="1" applyFill="1" applyAlignment="1">
      <alignment/>
    </xf>
    <xf numFmtId="0" fontId="67" fillId="0" borderId="0" xfId="0" applyFont="1" applyAlignment="1">
      <alignment horizontal="right"/>
    </xf>
    <xf numFmtId="0" fontId="65" fillId="0" borderId="0" xfId="0" applyFont="1" applyAlignment="1">
      <alignment horizontal="center"/>
    </xf>
    <xf numFmtId="0" fontId="0" fillId="0" borderId="0" xfId="0" applyFont="1" applyAlignment="1">
      <alignment/>
    </xf>
    <xf numFmtId="0" fontId="0" fillId="0" borderId="10" xfId="0" applyFont="1" applyBorder="1" applyAlignment="1">
      <alignment horizontal="center"/>
    </xf>
    <xf numFmtId="0" fontId="0" fillId="0" borderId="10" xfId="0" applyFont="1" applyFill="1" applyBorder="1" applyAlignment="1">
      <alignment horizontal="center"/>
    </xf>
    <xf numFmtId="0" fontId="0" fillId="0" borderId="10" xfId="0" applyFont="1" applyBorder="1" applyAlignment="1">
      <alignment horizontal="center" wrapText="1"/>
    </xf>
    <xf numFmtId="0" fontId="8" fillId="0" borderId="10" xfId="0" applyFont="1" applyBorder="1" applyAlignment="1">
      <alignment horizontal="center" wrapText="1"/>
    </xf>
    <xf numFmtId="0" fontId="0" fillId="0" borderId="0" xfId="0" applyAlignment="1">
      <alignment vertical="top"/>
    </xf>
    <xf numFmtId="0" fontId="74" fillId="30" borderId="26" xfId="52" applyFont="1" applyBorder="1" applyAlignment="1" applyProtection="1">
      <alignment horizontal="center"/>
      <protection locked="0"/>
    </xf>
    <xf numFmtId="0" fontId="0" fillId="0" borderId="0" xfId="0" applyFont="1" applyAlignment="1">
      <alignment/>
    </xf>
    <xf numFmtId="0" fontId="77" fillId="0" borderId="10" xfId="0" applyFont="1" applyBorder="1" applyAlignment="1">
      <alignment/>
    </xf>
    <xf numFmtId="0" fontId="77" fillId="0" borderId="10" xfId="0" applyFont="1" applyBorder="1" applyAlignment="1">
      <alignment horizontal="center"/>
    </xf>
    <xf numFmtId="0" fontId="77" fillId="0" borderId="27" xfId="0" applyFont="1" applyBorder="1" applyAlignment="1">
      <alignment horizontal="center" vertical="center" wrapText="1"/>
    </xf>
    <xf numFmtId="2" fontId="77" fillId="0" borderId="27" xfId="0" applyNumberFormat="1" applyFont="1" applyBorder="1" applyAlignment="1">
      <alignment horizontal="center" vertical="center" wrapText="1"/>
    </xf>
    <xf numFmtId="0" fontId="77" fillId="0" borderId="28" xfId="0" applyFont="1" applyBorder="1" applyAlignment="1">
      <alignment horizontal="center" vertical="center" wrapText="1"/>
    </xf>
    <xf numFmtId="0" fontId="77" fillId="0" borderId="0" xfId="0" applyFont="1" applyAlignment="1">
      <alignment/>
    </xf>
    <xf numFmtId="0" fontId="33" fillId="0" borderId="0" xfId="0" applyFont="1" applyFill="1" applyBorder="1" applyAlignment="1" applyProtection="1">
      <alignment horizontal="center"/>
      <protection hidden="1"/>
    </xf>
    <xf numFmtId="0" fontId="77" fillId="36" borderId="0" xfId="0" applyFont="1" applyFill="1" applyAlignment="1">
      <alignment/>
    </xf>
    <xf numFmtId="0" fontId="33" fillId="0" borderId="0" xfId="0" applyFont="1" applyFill="1" applyBorder="1" applyAlignment="1" applyProtection="1">
      <alignment horizontal="center" vertical="center"/>
      <protection hidden="1"/>
    </xf>
    <xf numFmtId="0" fontId="77" fillId="33" borderId="0" xfId="0" applyFont="1" applyFill="1" applyAlignment="1">
      <alignment/>
    </xf>
    <xf numFmtId="0" fontId="78" fillId="30" borderId="17" xfId="52" applyFont="1" applyBorder="1" applyAlignment="1" applyProtection="1">
      <alignment horizontal="right" vertical="center" wrapText="1"/>
      <protection locked="0"/>
    </xf>
    <xf numFmtId="0" fontId="60" fillId="30" borderId="1" xfId="52" applyFont="1" applyAlignment="1" applyProtection="1">
      <alignment/>
      <protection locked="0"/>
    </xf>
    <xf numFmtId="0" fontId="0" fillId="0" borderId="0" xfId="0" applyFont="1" applyAlignment="1">
      <alignment/>
    </xf>
    <xf numFmtId="0" fontId="0" fillId="0" borderId="0" xfId="0" applyFont="1" applyAlignment="1">
      <alignment horizontal="center"/>
    </xf>
    <xf numFmtId="0" fontId="65" fillId="0" borderId="0" xfId="0" applyFont="1" applyAlignment="1">
      <alignment horizontal="center"/>
    </xf>
    <xf numFmtId="0" fontId="7" fillId="0" borderId="0" xfId="0" applyFont="1" applyAlignment="1">
      <alignment/>
    </xf>
    <xf numFmtId="0" fontId="0" fillId="0" borderId="0" xfId="0" applyFont="1" applyAlignment="1">
      <alignment horizontal="center"/>
    </xf>
    <xf numFmtId="0" fontId="0" fillId="0" borderId="0" xfId="0" applyFont="1" applyAlignment="1">
      <alignment/>
    </xf>
    <xf numFmtId="0" fontId="60" fillId="30" borderId="1" xfId="52" applyFont="1" applyAlignment="1" applyProtection="1">
      <alignment/>
      <protection locked="0"/>
    </xf>
    <xf numFmtId="0" fontId="79" fillId="0" borderId="0" xfId="0" applyFont="1" applyBorder="1" applyAlignment="1">
      <alignment horizontal="center"/>
    </xf>
    <xf numFmtId="0" fontId="80" fillId="37" borderId="0" xfId="0" applyFont="1" applyFill="1" applyAlignment="1">
      <alignment/>
    </xf>
    <xf numFmtId="0" fontId="0" fillId="38" borderId="14" xfId="0" applyFill="1" applyBorder="1" applyAlignment="1" applyProtection="1">
      <alignment/>
      <protection locked="0"/>
    </xf>
    <xf numFmtId="0" fontId="0" fillId="38" borderId="11" xfId="0" applyFill="1" applyBorder="1" applyAlignment="1" applyProtection="1">
      <alignment/>
      <protection locked="0"/>
    </xf>
    <xf numFmtId="0" fontId="0" fillId="0" borderId="23" xfId="0" applyBorder="1" applyAlignment="1">
      <alignment/>
    </xf>
    <xf numFmtId="0" fontId="74" fillId="30" borderId="11" xfId="52" applyFont="1" applyBorder="1" applyAlignment="1" applyProtection="1">
      <alignment horizontal="center"/>
      <protection locked="0"/>
    </xf>
    <xf numFmtId="0" fontId="0" fillId="0" borderId="0" xfId="0" applyFont="1" applyAlignment="1">
      <alignment/>
    </xf>
    <xf numFmtId="0" fontId="0" fillId="0" borderId="25" xfId="0" applyFont="1" applyBorder="1" applyAlignment="1">
      <alignment/>
    </xf>
    <xf numFmtId="0" fontId="60" fillId="30" borderId="29" xfId="52" applyFont="1" applyBorder="1" applyAlignment="1" applyProtection="1">
      <alignment/>
      <protection locked="0"/>
    </xf>
    <xf numFmtId="0" fontId="60" fillId="30" borderId="30" xfId="52" applyFont="1" applyBorder="1" applyAlignment="1" applyProtection="1">
      <alignment/>
      <protection locked="0"/>
    </xf>
    <xf numFmtId="0" fontId="65" fillId="0" borderId="0" xfId="0" applyFont="1" applyAlignment="1">
      <alignment horizontal="center"/>
    </xf>
    <xf numFmtId="0" fontId="0" fillId="0" borderId="0" xfId="0" applyFont="1" applyAlignment="1">
      <alignment horizontal="right"/>
    </xf>
    <xf numFmtId="0" fontId="0" fillId="0" borderId="10" xfId="0" applyBorder="1" applyAlignment="1">
      <alignment horizontal="center" wrapText="1"/>
    </xf>
    <xf numFmtId="0" fontId="0" fillId="0" borderId="0" xfId="0" applyAlignment="1">
      <alignment horizontal="center" wrapText="1"/>
    </xf>
    <xf numFmtId="0" fontId="74" fillId="34" borderId="26" xfId="0" applyFont="1" applyFill="1" applyBorder="1" applyAlignment="1" applyProtection="1">
      <alignment horizontal="center"/>
      <protection locked="0"/>
    </xf>
    <xf numFmtId="0" fontId="81" fillId="0" borderId="0" xfId="0" applyFont="1" applyAlignment="1">
      <alignment/>
    </xf>
    <xf numFmtId="0" fontId="82" fillId="0" borderId="0" xfId="0" applyFont="1" applyAlignment="1">
      <alignment/>
    </xf>
    <xf numFmtId="0" fontId="0" fillId="0" borderId="11"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82" fillId="0" borderId="0" xfId="0" applyFont="1" applyAlignment="1">
      <alignment horizontal="center"/>
    </xf>
    <xf numFmtId="0" fontId="19" fillId="0" borderId="14" xfId="55" applyFont="1" applyBorder="1" applyAlignment="1">
      <alignment horizontal="center"/>
      <protection/>
    </xf>
    <xf numFmtId="0" fontId="19" fillId="0" borderId="11" xfId="55" applyFont="1" applyBorder="1" applyAlignment="1">
      <alignment horizontal="center"/>
      <protection/>
    </xf>
    <xf numFmtId="0" fontId="0" fillId="0" borderId="14" xfId="0" applyBorder="1" applyAlignment="1">
      <alignment horizontal="center"/>
    </xf>
    <xf numFmtId="0" fontId="0" fillId="0" borderId="14" xfId="0" applyFont="1" applyBorder="1" applyAlignment="1">
      <alignment horizontal="center"/>
    </xf>
    <xf numFmtId="0" fontId="0" fillId="0" borderId="11" xfId="0" applyFont="1" applyBorder="1" applyAlignment="1">
      <alignment horizontal="center"/>
    </xf>
    <xf numFmtId="0" fontId="19" fillId="0" borderId="11" xfId="55" applyFont="1" applyFill="1" applyBorder="1" applyAlignment="1">
      <alignment horizontal="center"/>
      <protection/>
    </xf>
    <xf numFmtId="164" fontId="0" fillId="0" borderId="14" xfId="0" applyNumberFormat="1" applyBorder="1" applyAlignment="1">
      <alignment horizontal="center"/>
    </xf>
    <xf numFmtId="164" fontId="0" fillId="0" borderId="11" xfId="0" applyNumberFormat="1" applyBorder="1" applyAlignment="1">
      <alignment horizontal="center"/>
    </xf>
    <xf numFmtId="0" fontId="0" fillId="0" borderId="0" xfId="0" applyAlignment="1">
      <alignment horizontal="center" vertical="center" wrapText="1"/>
    </xf>
    <xf numFmtId="0" fontId="0" fillId="0" borderId="0" xfId="0" applyAlignment="1">
      <alignment vertical="center" wrapText="1"/>
    </xf>
    <xf numFmtId="0" fontId="19" fillId="30" borderId="1" xfId="52" applyFont="1" applyAlignment="1" applyProtection="1">
      <alignment/>
      <protection locked="0"/>
    </xf>
    <xf numFmtId="0" fontId="0" fillId="0" borderId="0" xfId="0" applyFont="1" applyAlignment="1">
      <alignment horizontal="center" vertical="center"/>
    </xf>
    <xf numFmtId="0" fontId="19" fillId="39" borderId="1" xfId="52" applyFont="1" applyFill="1" applyAlignment="1" applyProtection="1">
      <alignment horizontal="center"/>
      <protection locked="0"/>
    </xf>
    <xf numFmtId="0" fontId="65" fillId="39" borderId="0" xfId="0" applyFont="1" applyFill="1" applyAlignment="1">
      <alignment horizontal="center"/>
    </xf>
    <xf numFmtId="0" fontId="60" fillId="39" borderId="0" xfId="52" applyFont="1" applyFill="1" applyBorder="1" applyAlignment="1" applyProtection="1">
      <alignment/>
      <protection locked="0"/>
    </xf>
    <xf numFmtId="0" fontId="7" fillId="33" borderId="0" xfId="0" applyFont="1" applyFill="1" applyAlignment="1">
      <alignment/>
    </xf>
    <xf numFmtId="0" fontId="7" fillId="33" borderId="0" xfId="0" applyFont="1" applyFill="1" applyAlignment="1">
      <alignment/>
    </xf>
    <xf numFmtId="0" fontId="4" fillId="33" borderId="0" xfId="0" applyFont="1" applyFill="1" applyAlignment="1">
      <alignment/>
    </xf>
    <xf numFmtId="0" fontId="5" fillId="0" borderId="10" xfId="55" applyFont="1" applyBorder="1" applyAlignment="1">
      <alignment horizontal="center" vertical="center" wrapText="1"/>
      <protection/>
    </xf>
    <xf numFmtId="0" fontId="8" fillId="0" borderId="0" xfId="0" applyFont="1" applyBorder="1" applyAlignment="1">
      <alignment horizontal="center" wrapText="1"/>
    </xf>
    <xf numFmtId="0" fontId="65" fillId="0" borderId="10" xfId="0" applyFont="1" applyBorder="1" applyAlignment="1">
      <alignment horizontal="center" wrapText="1"/>
    </xf>
    <xf numFmtId="0" fontId="65" fillId="0" borderId="34" xfId="0" applyFont="1" applyBorder="1" applyAlignment="1">
      <alignment horizontal="center" wrapText="1"/>
    </xf>
    <xf numFmtId="0" fontId="0" fillId="0" borderId="10" xfId="0" applyBorder="1" applyAlignment="1">
      <alignment horizontal="center" vertical="center" wrapText="1"/>
    </xf>
    <xf numFmtId="0" fontId="0" fillId="0" borderId="0" xfId="0" applyAlignment="1">
      <alignment horizontal="center" vertical="center"/>
    </xf>
    <xf numFmtId="0" fontId="83" fillId="0" borderId="10" xfId="0" applyFont="1" applyBorder="1" applyAlignment="1">
      <alignment/>
    </xf>
    <xf numFmtId="0" fontId="33" fillId="30" borderId="14" xfId="52" applyFont="1" applyBorder="1" applyAlignment="1" applyProtection="1">
      <alignment/>
      <protection locked="0"/>
    </xf>
    <xf numFmtId="0" fontId="33" fillId="39" borderId="14" xfId="52" applyFont="1" applyFill="1" applyBorder="1" applyAlignment="1" applyProtection="1">
      <alignment/>
      <protection locked="0"/>
    </xf>
    <xf numFmtId="0" fontId="33" fillId="30" borderId="35" xfId="52" applyFont="1" applyBorder="1" applyAlignment="1" applyProtection="1">
      <alignment/>
      <protection locked="0"/>
    </xf>
    <xf numFmtId="0" fontId="33" fillId="30" borderId="11" xfId="52" applyFont="1" applyBorder="1" applyAlignment="1" applyProtection="1">
      <alignment/>
      <protection locked="0"/>
    </xf>
    <xf numFmtId="0" fontId="33" fillId="30" borderId="36" xfId="52" applyFont="1" applyBorder="1" applyAlignment="1" applyProtection="1">
      <alignment/>
      <protection locked="0"/>
    </xf>
    <xf numFmtId="0" fontId="33" fillId="30" borderId="37" xfId="52" applyFont="1" applyBorder="1" applyAlignment="1" applyProtection="1">
      <alignment horizontal="center"/>
      <protection locked="0"/>
    </xf>
    <xf numFmtId="0" fontId="33" fillId="36" borderId="0" xfId="0" applyFont="1" applyFill="1" applyAlignment="1">
      <alignment/>
    </xf>
    <xf numFmtId="0" fontId="33" fillId="30" borderId="38" xfId="52" applyFont="1" applyBorder="1" applyAlignment="1" applyProtection="1">
      <alignment horizontal="center"/>
      <protection locked="0"/>
    </xf>
    <xf numFmtId="0" fontId="33" fillId="0" borderId="0" xfId="52" applyFont="1" applyFill="1" applyBorder="1" applyAlignment="1" applyProtection="1">
      <alignment vertical="center"/>
      <protection locked="0"/>
    </xf>
    <xf numFmtId="0" fontId="33" fillId="0" borderId="24" xfId="52" applyFont="1" applyFill="1" applyBorder="1" applyAlignment="1" applyProtection="1">
      <alignment horizontal="center" vertical="center"/>
      <protection locked="0"/>
    </xf>
    <xf numFmtId="0" fontId="33" fillId="0" borderId="14" xfId="0" applyFont="1" applyBorder="1" applyAlignment="1">
      <alignment horizontal="center" vertical="center"/>
    </xf>
    <xf numFmtId="0" fontId="33" fillId="0" borderId="35" xfId="52" applyFont="1" applyFill="1" applyBorder="1" applyAlignment="1" applyProtection="1">
      <alignment vertical="center"/>
      <protection locked="0"/>
    </xf>
    <xf numFmtId="0" fontId="33" fillId="27" borderId="15" xfId="57" applyFont="1" applyBorder="1" applyAlignment="1">
      <alignment vertical="center"/>
    </xf>
    <xf numFmtId="0" fontId="33" fillId="0" borderId="0" xfId="0" applyFont="1" applyAlignment="1">
      <alignment/>
    </xf>
    <xf numFmtId="0" fontId="33" fillId="0" borderId="11" xfId="0" applyNumberFormat="1" applyFont="1" applyBorder="1" applyAlignment="1">
      <alignment horizontal="center" vertical="center"/>
    </xf>
    <xf numFmtId="0" fontId="33" fillId="0" borderId="11" xfId="0" applyFont="1" applyBorder="1" applyAlignment="1">
      <alignment horizontal="center" vertical="center"/>
    </xf>
    <xf numFmtId="0" fontId="33" fillId="0" borderId="11" xfId="52" applyFont="1" applyFill="1" applyBorder="1" applyAlignment="1" applyProtection="1">
      <alignment/>
      <protection locked="0"/>
    </xf>
    <xf numFmtId="0" fontId="33" fillId="0" borderId="0" xfId="0" applyFont="1" applyAlignment="1">
      <alignment horizontal="center" vertical="center"/>
    </xf>
    <xf numFmtId="0" fontId="33" fillId="0" borderId="0" xfId="0" applyFont="1" applyAlignment="1">
      <alignment vertical="center"/>
    </xf>
    <xf numFmtId="0" fontId="33" fillId="0" borderId="0" xfId="0" applyFont="1" applyAlignment="1">
      <alignment horizontal="right" vertical="center"/>
    </xf>
    <xf numFmtId="0" fontId="33" fillId="27" borderId="39" xfId="57" applyFont="1" applyBorder="1" applyAlignment="1">
      <alignment vertical="center"/>
    </xf>
    <xf numFmtId="0" fontId="33" fillId="9" borderId="17" xfId="57" applyFont="1" applyFill="1" applyBorder="1" applyAlignment="1">
      <alignment vertical="center"/>
    </xf>
    <xf numFmtId="0" fontId="2" fillId="0" borderId="0" xfId="0" applyFont="1" applyAlignment="1">
      <alignment/>
    </xf>
    <xf numFmtId="0" fontId="11" fillId="0" borderId="0" xfId="0" applyFont="1" applyAlignment="1">
      <alignment/>
    </xf>
    <xf numFmtId="0" fontId="14" fillId="0" borderId="0" xfId="0" applyFont="1" applyAlignment="1">
      <alignment horizontal="right" vertical="center"/>
    </xf>
    <xf numFmtId="0" fontId="71" fillId="0" borderId="10" xfId="0" applyFont="1" applyBorder="1" applyAlignment="1">
      <alignment horizontal="center"/>
    </xf>
    <xf numFmtId="0" fontId="71" fillId="0" borderId="0" xfId="0" applyFont="1" applyBorder="1" applyAlignment="1">
      <alignment horizontal="center" vertical="center" wrapText="1"/>
    </xf>
    <xf numFmtId="0" fontId="71" fillId="0" borderId="40" xfId="0" applyFont="1" applyBorder="1" applyAlignment="1">
      <alignment horizontal="center" vertical="center" wrapText="1"/>
    </xf>
    <xf numFmtId="0" fontId="71" fillId="0" borderId="28" xfId="0" applyFont="1" applyBorder="1" applyAlignment="1">
      <alignment horizontal="center" vertical="center" wrapText="1"/>
    </xf>
    <xf numFmtId="0" fontId="33" fillId="39" borderId="14" xfId="52" applyFont="1" applyFill="1" applyBorder="1" applyAlignment="1">
      <alignment/>
    </xf>
    <xf numFmtId="0" fontId="33" fillId="39" borderId="11" xfId="52" applyFont="1" applyFill="1" applyBorder="1" applyAlignment="1">
      <alignment/>
    </xf>
    <xf numFmtId="0" fontId="0" fillId="0" borderId="0" xfId="0" applyFont="1" applyAlignment="1">
      <alignment/>
    </xf>
    <xf numFmtId="0" fontId="65" fillId="0" borderId="0" xfId="0" applyFont="1" applyAlignment="1">
      <alignment vertical="center" wrapText="1"/>
    </xf>
    <xf numFmtId="0" fontId="79" fillId="0" borderId="0" xfId="0" applyFont="1" applyBorder="1" applyAlignment="1">
      <alignment horizontal="left" vertical="center" wrapText="1"/>
    </xf>
    <xf numFmtId="0" fontId="79" fillId="0" borderId="41" xfId="0" applyFont="1" applyBorder="1" applyAlignment="1">
      <alignment horizontal="left" vertical="center" wrapText="1"/>
    </xf>
    <xf numFmtId="0" fontId="15" fillId="0" borderId="0" xfId="0" applyFont="1" applyAlignment="1">
      <alignment horizontal="left" vertical="center" wrapText="1"/>
    </xf>
    <xf numFmtId="0" fontId="37" fillId="0" borderId="0" xfId="0" applyFont="1" applyAlignment="1">
      <alignment horizontal="left" vertical="center" wrapText="1"/>
    </xf>
    <xf numFmtId="0" fontId="84" fillId="0" borderId="0" xfId="0" applyFont="1" applyAlignment="1">
      <alignment vertical="center" wrapText="1"/>
    </xf>
    <xf numFmtId="0" fontId="0" fillId="0" borderId="27" xfId="0" applyBorder="1" applyAlignment="1">
      <alignment horizontal="center"/>
    </xf>
    <xf numFmtId="0" fontId="0" fillId="0" borderId="10" xfId="0" applyBorder="1" applyAlignment="1">
      <alignment horizontal="center"/>
    </xf>
    <xf numFmtId="0" fontId="0" fillId="0" borderId="40" xfId="0" applyBorder="1" applyAlignment="1">
      <alignment horizontal="center"/>
    </xf>
    <xf numFmtId="0" fontId="0" fillId="0" borderId="23" xfId="0" applyFont="1" applyBorder="1" applyAlignment="1">
      <alignment horizontal="center"/>
    </xf>
    <xf numFmtId="0" fontId="0" fillId="0" borderId="42" xfId="0" applyFont="1" applyBorder="1" applyAlignment="1">
      <alignment horizontal="center"/>
    </xf>
    <xf numFmtId="0" fontId="60" fillId="30" borderId="1" xfId="52" applyFont="1" applyAlignment="1" applyProtection="1">
      <alignment horizontal="right"/>
      <protection locked="0"/>
    </xf>
    <xf numFmtId="0" fontId="65" fillId="0" borderId="0" xfId="0" applyFont="1" applyAlignment="1">
      <alignment horizontal="center"/>
    </xf>
    <xf numFmtId="0" fontId="0" fillId="35" borderId="0" xfId="0" applyFont="1" applyFill="1" applyAlignment="1">
      <alignment/>
    </xf>
    <xf numFmtId="0" fontId="0" fillId="0" borderId="0" xfId="0" applyFont="1" applyAlignment="1">
      <alignment horizontal="center"/>
    </xf>
    <xf numFmtId="0" fontId="85" fillId="0" borderId="0" xfId="0" applyFont="1" applyAlignment="1">
      <alignment/>
    </xf>
    <xf numFmtId="0" fontId="85" fillId="0" borderId="25" xfId="0" applyFont="1" applyBorder="1" applyAlignment="1">
      <alignment/>
    </xf>
    <xf numFmtId="0" fontId="0" fillId="0" borderId="0" xfId="0" applyFont="1" applyAlignment="1">
      <alignment/>
    </xf>
    <xf numFmtId="0" fontId="0" fillId="0" borderId="25" xfId="0" applyFont="1" applyBorder="1" applyAlignment="1">
      <alignment/>
    </xf>
    <xf numFmtId="0" fontId="60" fillId="30" borderId="29" xfId="52" applyFont="1" applyBorder="1" applyAlignment="1" applyProtection="1">
      <alignment horizontal="right"/>
      <protection locked="0"/>
    </xf>
    <xf numFmtId="0" fontId="60" fillId="30" borderId="30" xfId="52" applyFont="1" applyBorder="1" applyAlignment="1" applyProtection="1">
      <alignment horizontal="right"/>
      <protection locked="0"/>
    </xf>
    <xf numFmtId="0" fontId="60" fillId="30" borderId="29" xfId="52" applyFont="1" applyBorder="1" applyAlignment="1" applyProtection="1">
      <alignment/>
      <protection locked="0"/>
    </xf>
    <xf numFmtId="0" fontId="60" fillId="30" borderId="30" xfId="52" applyFont="1" applyBorder="1" applyAlignment="1" applyProtection="1">
      <alignment/>
      <protection locked="0"/>
    </xf>
    <xf numFmtId="0" fontId="0" fillId="35" borderId="0" xfId="0" applyFont="1" applyFill="1" applyAlignment="1">
      <alignment horizontal="center"/>
    </xf>
    <xf numFmtId="0" fontId="0" fillId="0" borderId="36" xfId="0" applyFont="1" applyBorder="1" applyAlignment="1">
      <alignment horizontal="center"/>
    </xf>
    <xf numFmtId="0" fontId="0" fillId="0" borderId="43" xfId="0" applyFont="1" applyBorder="1" applyAlignment="1">
      <alignment horizontal="center"/>
    </xf>
    <xf numFmtId="0" fontId="0" fillId="0" borderId="44" xfId="0" applyFont="1" applyBorder="1" applyAlignment="1">
      <alignment horizontal="center"/>
    </xf>
    <xf numFmtId="0" fontId="0" fillId="0" borderId="11" xfId="0" applyFont="1" applyBorder="1" applyAlignment="1">
      <alignment horizontal="center"/>
    </xf>
    <xf numFmtId="0" fontId="0" fillId="0" borderId="0" xfId="0" applyFont="1" applyAlignment="1">
      <alignment horizontal="right"/>
    </xf>
    <xf numFmtId="0" fontId="0" fillId="0" borderId="25" xfId="0" applyFont="1" applyBorder="1" applyAlignment="1">
      <alignment horizontal="right"/>
    </xf>
    <xf numFmtId="0" fontId="0" fillId="0" borderId="45" xfId="0" applyFont="1" applyBorder="1" applyAlignment="1">
      <alignment horizontal="center"/>
    </xf>
    <xf numFmtId="0" fontId="60" fillId="30" borderId="1" xfId="52" applyFont="1" applyAlignment="1" applyProtection="1">
      <alignment/>
      <protection locked="0"/>
    </xf>
    <xf numFmtId="0" fontId="84" fillId="0" borderId="0" xfId="0" applyFont="1" applyAlignment="1">
      <alignment vertical="top" wrapText="1"/>
    </xf>
    <xf numFmtId="0" fontId="0" fillId="0" borderId="0" xfId="0" applyFont="1" applyBorder="1" applyAlignment="1">
      <alignment horizontal="right"/>
    </xf>
    <xf numFmtId="0" fontId="0" fillId="35" borderId="23" xfId="0" applyFont="1" applyFill="1" applyBorder="1" applyAlignment="1">
      <alignment/>
    </xf>
    <xf numFmtId="0" fontId="8" fillId="0" borderId="10" xfId="0" applyFont="1" applyBorder="1" applyAlignment="1">
      <alignment horizontal="center"/>
    </xf>
    <xf numFmtId="0" fontId="7" fillId="33" borderId="0" xfId="0" applyFont="1" applyFill="1" applyAlignment="1">
      <alignment/>
    </xf>
    <xf numFmtId="0" fontId="67" fillId="0" borderId="0" xfId="0" applyFont="1" applyAlignment="1">
      <alignment/>
    </xf>
    <xf numFmtId="0" fontId="67" fillId="33" borderId="0" xfId="0" applyFont="1" applyFill="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equoia-mpi-results-v5" xfId="55"/>
    <cellStyle name="Note" xfId="56"/>
    <cellStyle name="Output" xfId="57"/>
    <cellStyle name="Percent" xfId="58"/>
    <cellStyle name="Title" xfId="59"/>
    <cellStyle name="Total" xfId="60"/>
    <cellStyle name="Warning Text" xfId="61"/>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58"/>
  <sheetViews>
    <sheetView zoomScale="125" zoomScaleNormal="125" workbookViewId="0" topLeftCell="A1">
      <selection activeCell="C25" sqref="C25"/>
    </sheetView>
  </sheetViews>
  <sheetFormatPr defaultColWidth="12.875" defaultRowHeight="15.75"/>
  <cols>
    <col min="1" max="1" width="4.125" style="39" customWidth="1"/>
    <col min="2" max="2" width="30.125" style="39" customWidth="1"/>
    <col min="3" max="3" width="73.50390625" style="39" customWidth="1"/>
    <col min="4" max="4" width="8.125" style="39" customWidth="1"/>
    <col min="5" max="5" width="11.375" style="39" customWidth="1"/>
    <col min="6" max="7" width="12.875" style="39" customWidth="1"/>
    <col min="8" max="8" width="10.00390625" style="39" customWidth="1"/>
    <col min="9" max="9" width="10.875" style="39" customWidth="1"/>
    <col min="10" max="11" width="10.125" style="39" customWidth="1"/>
    <col min="12" max="12" width="10.375" style="39" customWidth="1"/>
    <col min="13" max="13" width="12.875" style="39" customWidth="1"/>
    <col min="14" max="14" width="15.875" style="39" customWidth="1"/>
    <col min="15" max="15" width="33.125" style="39" customWidth="1"/>
    <col min="16" max="16384" width="12.875" style="39" customWidth="1"/>
  </cols>
  <sheetData>
    <row r="1" s="7" customFormat="1" ht="21.75" customHeight="1">
      <c r="B1" s="55" t="s">
        <v>95</v>
      </c>
    </row>
    <row r="2" ht="15">
      <c r="B2" s="56"/>
    </row>
    <row r="3" ht="15">
      <c r="C3" s="57" t="s">
        <v>80</v>
      </c>
    </row>
    <row r="4" ht="15">
      <c r="C4" s="39" t="s">
        <v>151</v>
      </c>
    </row>
    <row r="5" ht="15">
      <c r="C5" s="39" t="s">
        <v>130</v>
      </c>
    </row>
    <row r="6" s="72" customFormat="1" ht="15">
      <c r="C6" s="72" t="s">
        <v>152</v>
      </c>
    </row>
    <row r="7" ht="15">
      <c r="C7" s="39" t="s">
        <v>129</v>
      </c>
    </row>
    <row r="8" spans="3:9" ht="40.5" customHeight="1">
      <c r="C8" s="41" t="s">
        <v>81</v>
      </c>
      <c r="D8" s="41"/>
      <c r="E8" s="41"/>
      <c r="F8" s="41"/>
      <c r="G8" s="41"/>
      <c r="H8" s="41"/>
      <c r="I8" s="41"/>
    </row>
    <row r="10" spans="1:3" s="7" customFormat="1" ht="15">
      <c r="A10" s="7">
        <v>1</v>
      </c>
      <c r="B10" s="76" t="s">
        <v>96</v>
      </c>
      <c r="C10" s="71">
        <v>1</v>
      </c>
    </row>
    <row r="11" spans="1:3" s="7" customFormat="1" ht="15">
      <c r="A11" s="7">
        <v>3</v>
      </c>
      <c r="B11" s="76" t="s">
        <v>82</v>
      </c>
      <c r="C11" s="59"/>
    </row>
    <row r="12" spans="1:3" s="7" customFormat="1" ht="15">
      <c r="A12" s="7">
        <v>4</v>
      </c>
      <c r="B12" s="76" t="s">
        <v>97</v>
      </c>
      <c r="C12" s="59"/>
    </row>
    <row r="13" spans="1:3" s="7" customFormat="1" ht="15">
      <c r="A13" s="7">
        <v>5</v>
      </c>
      <c r="B13" s="76" t="s">
        <v>98</v>
      </c>
      <c r="C13" s="59"/>
    </row>
    <row r="14" spans="1:3" s="7" customFormat="1" ht="15">
      <c r="A14" s="7">
        <v>6</v>
      </c>
      <c r="B14" s="76" t="s">
        <v>103</v>
      </c>
      <c r="C14" s="59"/>
    </row>
    <row r="15" spans="1:3" s="7" customFormat="1" ht="15">
      <c r="A15" s="7">
        <v>8</v>
      </c>
      <c r="B15" s="76" t="s">
        <v>101</v>
      </c>
      <c r="C15" s="59"/>
    </row>
    <row r="16" spans="1:3" s="7" customFormat="1" ht="15">
      <c r="A16" s="7">
        <v>9</v>
      </c>
      <c r="B16" s="76" t="s">
        <v>83</v>
      </c>
      <c r="C16" s="59"/>
    </row>
    <row r="17" spans="1:3" s="7" customFormat="1" ht="15">
      <c r="A17" s="7">
        <v>10</v>
      </c>
      <c r="B17" s="76" t="s">
        <v>84</v>
      </c>
      <c r="C17" s="59"/>
    </row>
    <row r="18" spans="1:3" s="7" customFormat="1" ht="15">
      <c r="A18" s="7">
        <v>11</v>
      </c>
      <c r="B18" s="76" t="s">
        <v>85</v>
      </c>
      <c r="C18" s="59"/>
    </row>
    <row r="19" spans="1:3" s="7" customFormat="1" ht="15">
      <c r="A19" s="7">
        <v>12</v>
      </c>
      <c r="B19" s="76" t="s">
        <v>86</v>
      </c>
      <c r="C19" s="59"/>
    </row>
    <row r="20" spans="1:3" s="7" customFormat="1" ht="15">
      <c r="A20" s="7">
        <v>13</v>
      </c>
      <c r="B20" s="76" t="s">
        <v>87</v>
      </c>
      <c r="C20" s="59"/>
    </row>
    <row r="21" spans="1:3" s="7" customFormat="1" ht="15">
      <c r="A21" s="7">
        <v>14</v>
      </c>
      <c r="B21" s="76" t="s">
        <v>88</v>
      </c>
      <c r="C21" s="59"/>
    </row>
    <row r="22" spans="1:3" s="7" customFormat="1" ht="15">
      <c r="A22" s="7">
        <v>15</v>
      </c>
      <c r="B22" s="76" t="s">
        <v>89</v>
      </c>
      <c r="C22" s="59"/>
    </row>
    <row r="23" spans="1:3" s="7" customFormat="1" ht="15">
      <c r="A23" s="7">
        <v>16</v>
      </c>
      <c r="B23" s="76" t="s">
        <v>90</v>
      </c>
      <c r="C23" s="59"/>
    </row>
    <row r="24" spans="1:3" s="7" customFormat="1" ht="15">
      <c r="A24" s="7">
        <v>17</v>
      </c>
      <c r="B24" s="76" t="s">
        <v>91</v>
      </c>
      <c r="C24" s="59"/>
    </row>
    <row r="25" spans="1:3" s="7" customFormat="1" ht="15">
      <c r="A25" s="7">
        <v>18</v>
      </c>
      <c r="B25" s="77" t="s">
        <v>99</v>
      </c>
      <c r="C25" s="59"/>
    </row>
    <row r="26" spans="1:3" s="7" customFormat="1" ht="15">
      <c r="A26" s="7">
        <v>19</v>
      </c>
      <c r="B26" s="77" t="s">
        <v>100</v>
      </c>
      <c r="C26" s="59"/>
    </row>
    <row r="27" spans="2:3" s="7" customFormat="1" ht="15">
      <c r="B27" s="77"/>
      <c r="C27" s="70"/>
    </row>
    <row r="28" spans="2:3" s="7" customFormat="1" ht="15">
      <c r="B28" s="78"/>
      <c r="C28" s="60"/>
    </row>
    <row r="29" spans="1:3" s="7" customFormat="1" ht="15">
      <c r="A29" s="7">
        <v>1</v>
      </c>
      <c r="B29" s="76" t="s">
        <v>96</v>
      </c>
      <c r="C29" s="71"/>
    </row>
    <row r="30" spans="1:3" s="7" customFormat="1" ht="15">
      <c r="A30" s="7">
        <v>2</v>
      </c>
      <c r="B30" s="76" t="s">
        <v>149</v>
      </c>
      <c r="C30" s="59"/>
    </row>
    <row r="31" spans="1:3" s="7" customFormat="1" ht="15">
      <c r="A31" s="7">
        <v>3</v>
      </c>
      <c r="B31" s="76" t="s">
        <v>82</v>
      </c>
      <c r="C31" s="59"/>
    </row>
    <row r="32" spans="1:3" s="7" customFormat="1" ht="15">
      <c r="A32" s="7">
        <v>4</v>
      </c>
      <c r="B32" s="76" t="s">
        <v>97</v>
      </c>
      <c r="C32" s="59"/>
    </row>
    <row r="33" spans="1:3" s="7" customFormat="1" ht="15">
      <c r="A33" s="7">
        <v>5</v>
      </c>
      <c r="B33" s="76" t="s">
        <v>98</v>
      </c>
      <c r="C33" s="59"/>
    </row>
    <row r="34" spans="1:3" s="7" customFormat="1" ht="15">
      <c r="A34" s="7">
        <v>6</v>
      </c>
      <c r="B34" s="76" t="s">
        <v>102</v>
      </c>
      <c r="C34" s="59"/>
    </row>
    <row r="35" spans="1:3" s="7" customFormat="1" ht="15">
      <c r="A35" s="7">
        <v>8</v>
      </c>
      <c r="B35" s="76" t="s">
        <v>101</v>
      </c>
      <c r="C35" s="59"/>
    </row>
    <row r="36" spans="1:3" s="7" customFormat="1" ht="15">
      <c r="A36" s="7">
        <v>9</v>
      </c>
      <c r="B36" s="76" t="s">
        <v>83</v>
      </c>
      <c r="C36" s="59"/>
    </row>
    <row r="37" spans="1:3" s="7" customFormat="1" ht="15">
      <c r="A37" s="7">
        <v>10</v>
      </c>
      <c r="B37" s="76" t="s">
        <v>84</v>
      </c>
      <c r="C37" s="59"/>
    </row>
    <row r="38" spans="1:3" s="7" customFormat="1" ht="15">
      <c r="A38" s="7">
        <v>11</v>
      </c>
      <c r="B38" s="76" t="s">
        <v>85</v>
      </c>
      <c r="C38" s="59"/>
    </row>
    <row r="39" spans="1:3" s="7" customFormat="1" ht="15">
      <c r="A39" s="7">
        <v>12</v>
      </c>
      <c r="B39" s="76" t="s">
        <v>86</v>
      </c>
      <c r="C39" s="59"/>
    </row>
    <row r="40" spans="1:3" s="7" customFormat="1" ht="15">
      <c r="A40" s="7">
        <v>13</v>
      </c>
      <c r="B40" s="76" t="s">
        <v>87</v>
      </c>
      <c r="C40" s="59"/>
    </row>
    <row r="41" spans="1:3" s="7" customFormat="1" ht="15">
      <c r="A41" s="7">
        <v>14</v>
      </c>
      <c r="B41" s="76" t="s">
        <v>88</v>
      </c>
      <c r="C41" s="59"/>
    </row>
    <row r="42" spans="1:3" s="7" customFormat="1" ht="15">
      <c r="A42" s="7">
        <v>15</v>
      </c>
      <c r="B42" s="76" t="s">
        <v>89</v>
      </c>
      <c r="C42" s="59"/>
    </row>
    <row r="43" spans="1:3" s="7" customFormat="1" ht="15">
      <c r="A43" s="7">
        <v>16</v>
      </c>
      <c r="B43" s="76" t="s">
        <v>90</v>
      </c>
      <c r="C43" s="59"/>
    </row>
    <row r="44" spans="1:3" s="7" customFormat="1" ht="15">
      <c r="A44" s="7">
        <v>17</v>
      </c>
      <c r="B44" s="76" t="s">
        <v>91</v>
      </c>
      <c r="C44" s="59"/>
    </row>
    <row r="45" spans="1:3" s="7" customFormat="1" ht="15">
      <c r="A45" s="7">
        <v>18</v>
      </c>
      <c r="B45" s="77" t="s">
        <v>99</v>
      </c>
      <c r="C45" s="59"/>
    </row>
    <row r="46" spans="1:3" s="7" customFormat="1" ht="15">
      <c r="A46" s="7">
        <v>19</v>
      </c>
      <c r="B46" s="77" t="s">
        <v>100</v>
      </c>
      <c r="C46" s="59"/>
    </row>
    <row r="47" ht="30">
      <c r="C47" s="61" t="s">
        <v>131</v>
      </c>
    </row>
    <row r="51" spans="2:9" ht="22.5" customHeight="1">
      <c r="B51" s="62" t="s">
        <v>92</v>
      </c>
      <c r="D51" s="19"/>
      <c r="E51" s="19"/>
      <c r="F51" s="19"/>
      <c r="G51" s="19"/>
      <c r="H51" s="19"/>
      <c r="I51" s="19"/>
    </row>
    <row r="52" spans="2:9" s="7" customFormat="1" ht="22.5" customHeight="1">
      <c r="B52" s="58" t="s">
        <v>96</v>
      </c>
      <c r="C52" s="63" t="s">
        <v>93</v>
      </c>
      <c r="D52" s="64"/>
      <c r="E52" s="65"/>
      <c r="F52" s="65"/>
      <c r="G52" s="65"/>
      <c r="H52" s="65"/>
      <c r="I52" s="65"/>
    </row>
    <row r="53" spans="2:9" ht="42" customHeight="1">
      <c r="B53" s="66"/>
      <c r="C53" s="67"/>
      <c r="D53" s="68"/>
      <c r="E53" s="69"/>
      <c r="F53" s="69"/>
      <c r="G53" s="69"/>
      <c r="H53" s="69"/>
      <c r="I53" s="69"/>
    </row>
    <row r="54" spans="2:9" ht="42" customHeight="1">
      <c r="B54" s="66"/>
      <c r="C54" s="67"/>
      <c r="D54" s="68"/>
      <c r="E54" s="69"/>
      <c r="F54" s="69"/>
      <c r="G54" s="69"/>
      <c r="H54" s="69"/>
      <c r="I54" s="69"/>
    </row>
    <row r="55" spans="2:9" ht="42" customHeight="1">
      <c r="B55" s="66"/>
      <c r="C55" s="67"/>
      <c r="D55" s="68"/>
      <c r="E55" s="69"/>
      <c r="F55" s="69"/>
      <c r="G55" s="69"/>
      <c r="H55" s="69"/>
      <c r="I55" s="69"/>
    </row>
    <row r="56" spans="2:9" ht="42" customHeight="1">
      <c r="B56" s="66"/>
      <c r="C56" s="67"/>
      <c r="D56" s="68"/>
      <c r="E56" s="69"/>
      <c r="F56" s="69"/>
      <c r="G56" s="69"/>
      <c r="H56" s="69"/>
      <c r="I56" s="69"/>
    </row>
    <row r="57" spans="2:9" ht="42" customHeight="1">
      <c r="B57" s="66"/>
      <c r="C57" s="67"/>
      <c r="D57" s="68"/>
      <c r="E57" s="69"/>
      <c r="F57" s="69"/>
      <c r="G57" s="69"/>
      <c r="H57" s="69"/>
      <c r="I57" s="69"/>
    </row>
    <row r="58" ht="30">
      <c r="C58" s="61" t="s">
        <v>94</v>
      </c>
    </row>
  </sheetData>
  <sheetProtection/>
  <printOption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dimension ref="A2:EH79"/>
  <sheetViews>
    <sheetView tabSelected="1" workbookViewId="0" topLeftCell="A1">
      <selection activeCell="A2" sqref="A2:H3"/>
    </sheetView>
  </sheetViews>
  <sheetFormatPr defaultColWidth="11.00390625" defaultRowHeight="15.75"/>
  <cols>
    <col min="1" max="1" width="25.375" style="44" customWidth="1"/>
    <col min="2" max="2" width="12.125" style="44" customWidth="1"/>
    <col min="3" max="3" width="13.50390625" style="44" customWidth="1"/>
    <col min="4" max="4" width="16.125" style="44" customWidth="1"/>
    <col min="5" max="5" width="15.375" style="44" customWidth="1"/>
    <col min="6" max="6" width="16.375" style="44" customWidth="1"/>
    <col min="7" max="8" width="15.00390625" style="44" customWidth="1"/>
    <col min="9" max="9" width="15.875" style="43" customWidth="1"/>
    <col min="10" max="10" width="16.875" style="43" customWidth="1"/>
    <col min="11" max="11" width="15.375" style="43" customWidth="1"/>
    <col min="12" max="12" width="13.375" style="43" customWidth="1"/>
    <col min="13" max="135" width="10.875" style="43" customWidth="1"/>
    <col min="136" max="16384" width="10.875" style="44" customWidth="1"/>
  </cols>
  <sheetData>
    <row r="2" spans="1:8" ht="84.75" customHeight="1">
      <c r="A2" s="213" t="s">
        <v>222</v>
      </c>
      <c r="B2" s="213"/>
      <c r="C2" s="213"/>
      <c r="D2" s="213"/>
      <c r="E2" s="213"/>
      <c r="F2" s="213"/>
      <c r="G2" s="213"/>
      <c r="H2" s="213"/>
    </row>
    <row r="3" spans="1:8" ht="7.5" customHeight="1">
      <c r="A3" s="213"/>
      <c r="B3" s="213"/>
      <c r="C3" s="213"/>
      <c r="D3" s="213"/>
      <c r="E3" s="213"/>
      <c r="F3" s="213"/>
      <c r="G3" s="213"/>
      <c r="H3" s="213"/>
    </row>
    <row r="4" spans="1:4" ht="7.5" customHeight="1">
      <c r="A4" s="54"/>
      <c r="B4" s="54"/>
      <c r="C4" s="54"/>
      <c r="D4" s="54"/>
    </row>
    <row r="5" s="43" customFormat="1" ht="22.5" customHeight="1"/>
    <row r="6" spans="1:135" s="47" customFormat="1" ht="18">
      <c r="A6" s="46" t="s">
        <v>171</v>
      </c>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row>
    <row r="7" spans="1:7" s="43" customFormat="1" ht="66" thickBot="1">
      <c r="A7" s="110" t="s">
        <v>16</v>
      </c>
      <c r="B7" s="112" t="s">
        <v>192</v>
      </c>
      <c r="C7" s="114" t="s">
        <v>191</v>
      </c>
      <c r="D7" s="114" t="s">
        <v>201</v>
      </c>
      <c r="E7" s="112" t="s">
        <v>195</v>
      </c>
      <c r="G7" s="53"/>
    </row>
    <row r="8" spans="1:6" s="43" customFormat="1" ht="15.75">
      <c r="A8" s="116" t="s">
        <v>17</v>
      </c>
      <c r="B8" s="176"/>
      <c r="C8" s="176"/>
      <c r="D8" s="176"/>
      <c r="E8" s="176"/>
      <c r="F8"/>
    </row>
    <row r="9" spans="1:6" s="43" customFormat="1" ht="15.75">
      <c r="A9" s="116" t="s">
        <v>18</v>
      </c>
      <c r="B9" s="179"/>
      <c r="C9" s="179"/>
      <c r="D9" s="179"/>
      <c r="E9" s="179"/>
      <c r="F9"/>
    </row>
    <row r="10" spans="1:6" s="43" customFormat="1" ht="15.75">
      <c r="A10" s="116" t="s">
        <v>19</v>
      </c>
      <c r="B10" s="179"/>
      <c r="C10" s="179"/>
      <c r="D10" s="179"/>
      <c r="E10" s="179"/>
      <c r="F10"/>
    </row>
    <row r="11" spans="1:6" s="43" customFormat="1" ht="15.75">
      <c r="A11" s="116" t="s">
        <v>20</v>
      </c>
      <c r="B11" s="179"/>
      <c r="C11" s="179"/>
      <c r="D11" s="179"/>
      <c r="E11" s="179"/>
      <c r="F11"/>
    </row>
    <row r="12" spans="1:6" s="43" customFormat="1" ht="15.75">
      <c r="A12" s="116" t="s">
        <v>12</v>
      </c>
      <c r="B12" s="179"/>
      <c r="C12" s="179"/>
      <c r="D12" s="179"/>
      <c r="E12" s="179"/>
      <c r="F12"/>
    </row>
    <row r="13" spans="1:6" s="43" customFormat="1" ht="15.75">
      <c r="A13" s="116" t="s">
        <v>21</v>
      </c>
      <c r="B13" s="179"/>
      <c r="C13" s="179"/>
      <c r="D13" s="179"/>
      <c r="E13" s="179"/>
      <c r="F13"/>
    </row>
    <row r="14" spans="1:6" s="43" customFormat="1" ht="15.75">
      <c r="A14" s="116" t="s">
        <v>22</v>
      </c>
      <c r="B14" s="179"/>
      <c r="C14" s="179"/>
      <c r="D14" s="179"/>
      <c r="E14" s="179"/>
      <c r="F14"/>
    </row>
    <row r="15" spans="1:6" s="43" customFormat="1" ht="15.75">
      <c r="A15" s="116" t="s">
        <v>23</v>
      </c>
      <c r="B15" s="179"/>
      <c r="C15" s="179"/>
      <c r="D15" s="179"/>
      <c r="E15" s="179"/>
      <c r="F15"/>
    </row>
    <row r="17" spans="1:135" s="48" customFormat="1" ht="18">
      <c r="A17" s="42" t="s">
        <v>172</v>
      </c>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3"/>
      <c r="BZ17" s="43"/>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c r="DA17" s="43"/>
      <c r="DB17" s="43"/>
      <c r="DC17" s="43"/>
      <c r="DD17" s="43"/>
      <c r="DE17" s="43"/>
      <c r="DF17" s="43"/>
      <c r="DG17" s="43"/>
      <c r="DH17" s="43"/>
      <c r="DI17" s="43"/>
      <c r="DJ17" s="43"/>
      <c r="DK17" s="43"/>
      <c r="DL17" s="43"/>
      <c r="DM17" s="43"/>
      <c r="DN17" s="43"/>
      <c r="DO17" s="43"/>
      <c r="DP17" s="43"/>
      <c r="DQ17" s="43"/>
      <c r="DR17" s="43"/>
      <c r="DS17" s="43"/>
      <c r="DT17" s="43"/>
      <c r="DU17" s="43"/>
      <c r="DV17" s="43"/>
      <c r="DW17" s="43"/>
      <c r="DX17" s="43"/>
      <c r="DY17" s="43"/>
      <c r="DZ17" s="43"/>
      <c r="EA17" s="43"/>
      <c r="EB17" s="43"/>
      <c r="EC17" s="43"/>
      <c r="ED17" s="43"/>
      <c r="EE17" s="43"/>
    </row>
    <row r="18" spans="1:138" ht="69.75" customHeight="1" thickBot="1">
      <c r="A18" s="111" t="s">
        <v>16</v>
      </c>
      <c r="B18" s="112" t="s">
        <v>192</v>
      </c>
      <c r="C18" s="114" t="s">
        <v>191</v>
      </c>
      <c r="D18" s="112" t="s">
        <v>199</v>
      </c>
      <c r="E18" s="112" t="s">
        <v>197</v>
      </c>
      <c r="F18" s="114" t="s">
        <v>201</v>
      </c>
      <c r="G18" s="113" t="s">
        <v>193</v>
      </c>
      <c r="H18" s="114" t="s">
        <v>198</v>
      </c>
      <c r="I18" s="112" t="s">
        <v>200</v>
      </c>
      <c r="J18" s="112" t="s">
        <v>194</v>
      </c>
      <c r="K18" s="112" t="s">
        <v>195</v>
      </c>
      <c r="L18" s="113" t="s">
        <v>132</v>
      </c>
      <c r="EF18" s="43"/>
      <c r="EG18" s="43"/>
      <c r="EH18" s="43"/>
    </row>
    <row r="19" spans="1:138" ht="15.75" customHeight="1">
      <c r="A19" s="116" t="s">
        <v>17</v>
      </c>
      <c r="B19" s="176"/>
      <c r="C19" s="176"/>
      <c r="D19" s="176"/>
      <c r="E19" s="205">
        <f aca="true" t="shared" si="0" ref="E19:E26">PRODUCT(C19:D19)</f>
        <v>0</v>
      </c>
      <c r="F19" s="176"/>
      <c r="G19" s="182"/>
      <c r="H19" s="176"/>
      <c r="I19" s="176"/>
      <c r="J19" s="205">
        <f aca="true" t="shared" si="1" ref="J19:J26">PRODUCT(H19:I19)</f>
        <v>0</v>
      </c>
      <c r="K19" s="176"/>
      <c r="L19" s="182"/>
      <c r="EF19" s="43"/>
      <c r="EG19" s="43"/>
      <c r="EH19" s="43"/>
    </row>
    <row r="20" spans="1:138" ht="15.75" customHeight="1">
      <c r="A20" s="116" t="s">
        <v>18</v>
      </c>
      <c r="B20" s="179"/>
      <c r="C20" s="179"/>
      <c r="D20" s="179"/>
      <c r="E20" s="206">
        <f t="shared" si="0"/>
        <v>0</v>
      </c>
      <c r="F20" s="179"/>
      <c r="G20" s="182"/>
      <c r="H20" s="179"/>
      <c r="I20" s="179"/>
      <c r="J20" s="206">
        <f t="shared" si="1"/>
        <v>0</v>
      </c>
      <c r="K20" s="179"/>
      <c r="L20" s="182"/>
      <c r="EF20" s="43"/>
      <c r="EG20" s="43"/>
      <c r="EH20" s="43"/>
    </row>
    <row r="21" spans="1:138" ht="15.75" customHeight="1">
      <c r="A21" s="116" t="s">
        <v>19</v>
      </c>
      <c r="B21" s="179"/>
      <c r="C21" s="179"/>
      <c r="D21" s="179"/>
      <c r="E21" s="206">
        <f t="shared" si="0"/>
        <v>0</v>
      </c>
      <c r="F21" s="179"/>
      <c r="G21" s="179"/>
      <c r="H21" s="179"/>
      <c r="I21" s="179"/>
      <c r="J21" s="206">
        <f t="shared" si="1"/>
        <v>0</v>
      </c>
      <c r="K21" s="179"/>
      <c r="L21" s="179"/>
      <c r="EF21" s="43"/>
      <c r="EG21" s="43"/>
      <c r="EH21" s="43"/>
    </row>
    <row r="22" spans="1:138" ht="15.75" customHeight="1">
      <c r="A22" s="116" t="s">
        <v>20</v>
      </c>
      <c r="B22" s="179"/>
      <c r="C22" s="179"/>
      <c r="D22" s="179"/>
      <c r="E22" s="206">
        <f t="shared" si="0"/>
        <v>0</v>
      </c>
      <c r="F22" s="179"/>
      <c r="G22" s="179"/>
      <c r="H22" s="179"/>
      <c r="I22" s="179"/>
      <c r="J22" s="206">
        <f t="shared" si="1"/>
        <v>0</v>
      </c>
      <c r="K22" s="179"/>
      <c r="L22" s="179"/>
      <c r="EF22" s="43"/>
      <c r="EG22" s="43"/>
      <c r="EH22" s="43"/>
    </row>
    <row r="23" spans="1:138" ht="15.75" customHeight="1">
      <c r="A23" s="116" t="s">
        <v>12</v>
      </c>
      <c r="B23" s="179"/>
      <c r="C23" s="179"/>
      <c r="D23" s="179"/>
      <c r="E23" s="206">
        <f t="shared" si="0"/>
        <v>0</v>
      </c>
      <c r="F23" s="179"/>
      <c r="G23" s="179"/>
      <c r="H23" s="179"/>
      <c r="I23" s="179"/>
      <c r="J23" s="206">
        <f t="shared" si="1"/>
        <v>0</v>
      </c>
      <c r="K23" s="179"/>
      <c r="L23" s="179"/>
      <c r="EF23" s="43"/>
      <c r="EG23" s="43"/>
      <c r="EH23" s="43"/>
    </row>
    <row r="24" spans="1:138" ht="15.75" customHeight="1">
      <c r="A24" s="116" t="s">
        <v>21</v>
      </c>
      <c r="B24" s="179"/>
      <c r="C24" s="179"/>
      <c r="D24" s="179"/>
      <c r="E24" s="206">
        <f t="shared" si="0"/>
        <v>0</v>
      </c>
      <c r="F24" s="179"/>
      <c r="G24" s="182"/>
      <c r="H24" s="179"/>
      <c r="I24" s="179"/>
      <c r="J24" s="206">
        <f t="shared" si="1"/>
        <v>0</v>
      </c>
      <c r="K24" s="179"/>
      <c r="L24" s="182"/>
      <c r="EF24" s="43"/>
      <c r="EG24" s="43"/>
      <c r="EH24" s="43"/>
    </row>
    <row r="25" spans="1:138" ht="15.75" customHeight="1">
      <c r="A25" s="116" t="s">
        <v>22</v>
      </c>
      <c r="B25" s="179"/>
      <c r="C25" s="179"/>
      <c r="D25" s="179"/>
      <c r="E25" s="206">
        <f t="shared" si="0"/>
        <v>0</v>
      </c>
      <c r="F25" s="179"/>
      <c r="G25" s="182"/>
      <c r="H25" s="179"/>
      <c r="I25" s="179"/>
      <c r="J25" s="206">
        <f t="shared" si="1"/>
        <v>0</v>
      </c>
      <c r="K25" s="179"/>
      <c r="L25" s="182"/>
      <c r="EF25" s="43"/>
      <c r="EG25" s="43"/>
      <c r="EH25" s="43"/>
    </row>
    <row r="26" spans="1:138" ht="15.75" customHeight="1">
      <c r="A26" s="116" t="s">
        <v>23</v>
      </c>
      <c r="B26" s="179"/>
      <c r="C26" s="179"/>
      <c r="D26" s="179"/>
      <c r="E26" s="206">
        <f t="shared" si="0"/>
        <v>0</v>
      </c>
      <c r="F26" s="179"/>
      <c r="G26" s="182"/>
      <c r="H26" s="179"/>
      <c r="I26" s="179"/>
      <c r="J26" s="206">
        <f t="shared" si="1"/>
        <v>0</v>
      </c>
      <c r="K26" s="179"/>
      <c r="L26" s="182"/>
      <c r="EF26" s="43"/>
      <c r="EG26" s="43"/>
      <c r="EH26" s="43"/>
    </row>
    <row r="29" spans="1:135" s="49" customFormat="1" ht="18">
      <c r="A29" s="42" t="s">
        <v>150</v>
      </c>
      <c r="I29" s="144"/>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row>
    <row r="30" spans="1:8" s="43" customFormat="1" ht="67.5" customHeight="1" thickBot="1">
      <c r="A30" s="111" t="s">
        <v>16</v>
      </c>
      <c r="B30" s="112" t="s">
        <v>192</v>
      </c>
      <c r="C30" s="114" t="s">
        <v>191</v>
      </c>
      <c r="D30" s="114" t="s">
        <v>196</v>
      </c>
      <c r="E30" s="114" t="s">
        <v>201</v>
      </c>
      <c r="F30" s="114" t="s">
        <v>198</v>
      </c>
      <c r="G30" s="112" t="s">
        <v>213</v>
      </c>
      <c r="H30" s="112" t="s">
        <v>195</v>
      </c>
    </row>
    <row r="31" spans="1:8" s="43" customFormat="1" ht="15.75">
      <c r="A31" s="116" t="s">
        <v>17</v>
      </c>
      <c r="B31" s="176"/>
      <c r="C31" s="176"/>
      <c r="D31" s="176"/>
      <c r="E31" s="176"/>
      <c r="F31" s="176"/>
      <c r="G31" s="176"/>
      <c r="H31" s="176"/>
    </row>
    <row r="32" spans="1:8" s="43" customFormat="1" ht="15.75">
      <c r="A32" s="116" t="s">
        <v>18</v>
      </c>
      <c r="B32" s="179"/>
      <c r="C32" s="179"/>
      <c r="D32" s="176"/>
      <c r="E32" s="179"/>
      <c r="F32" s="179"/>
      <c r="G32" s="179"/>
      <c r="H32" s="179"/>
    </row>
    <row r="33" spans="1:8" s="43" customFormat="1" ht="15.75">
      <c r="A33" s="116" t="s">
        <v>19</v>
      </c>
      <c r="B33" s="179"/>
      <c r="C33" s="179"/>
      <c r="D33" s="176"/>
      <c r="E33" s="179"/>
      <c r="F33" s="179"/>
      <c r="G33" s="179"/>
      <c r="H33" s="179"/>
    </row>
    <row r="34" spans="1:8" s="43" customFormat="1" ht="15.75">
      <c r="A34" s="116" t="s">
        <v>20</v>
      </c>
      <c r="B34" s="179"/>
      <c r="C34" s="179"/>
      <c r="D34" s="176"/>
      <c r="E34" s="179"/>
      <c r="F34" s="179"/>
      <c r="G34" s="179"/>
      <c r="H34" s="179"/>
    </row>
    <row r="35" spans="1:8" s="43" customFormat="1" ht="15.75">
      <c r="A35" s="116" t="s">
        <v>12</v>
      </c>
      <c r="B35" s="179"/>
      <c r="C35" s="179"/>
      <c r="D35" s="176"/>
      <c r="E35" s="179"/>
      <c r="F35" s="179"/>
      <c r="G35" s="179"/>
      <c r="H35" s="179"/>
    </row>
    <row r="36" spans="1:8" s="43" customFormat="1" ht="15.75">
      <c r="A36" s="116" t="s">
        <v>21</v>
      </c>
      <c r="B36" s="179"/>
      <c r="C36" s="179"/>
      <c r="D36" s="179"/>
      <c r="E36" s="179"/>
      <c r="F36" s="179"/>
      <c r="G36" s="179"/>
      <c r="H36" s="179"/>
    </row>
    <row r="37" spans="1:8" s="43" customFormat="1" ht="15.75">
      <c r="A37" s="116" t="s">
        <v>22</v>
      </c>
      <c r="B37" s="179"/>
      <c r="C37" s="179"/>
      <c r="D37" s="179"/>
      <c r="E37" s="179"/>
      <c r="F37" s="179"/>
      <c r="G37" s="179"/>
      <c r="H37" s="179"/>
    </row>
    <row r="38" spans="1:8" s="43" customFormat="1" ht="15.75">
      <c r="A38" s="116" t="s">
        <v>23</v>
      </c>
      <c r="B38" s="179"/>
      <c r="C38" s="179"/>
      <c r="D38" s="179"/>
      <c r="E38" s="179"/>
      <c r="F38" s="179"/>
      <c r="G38" s="179"/>
      <c r="H38" s="179"/>
    </row>
    <row r="39" s="43" customFormat="1" ht="15.75">
      <c r="E39" s="50"/>
    </row>
    <row r="40" s="43" customFormat="1" ht="15.75"/>
    <row r="41" spans="1:136" s="49" customFormat="1" ht="18">
      <c r="A41" s="42" t="s">
        <v>133</v>
      </c>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43"/>
      <c r="BT41" s="43"/>
      <c r="BU41" s="43"/>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row>
    <row r="42" spans="1:15" s="43" customFormat="1" ht="66" thickBot="1">
      <c r="A42" s="111" t="s">
        <v>16</v>
      </c>
      <c r="B42" s="112" t="s">
        <v>192</v>
      </c>
      <c r="C42" s="114" t="s">
        <v>191</v>
      </c>
      <c r="D42" s="112" t="s">
        <v>199</v>
      </c>
      <c r="E42" s="112" t="s">
        <v>197</v>
      </c>
      <c r="F42" s="114" t="s">
        <v>201</v>
      </c>
      <c r="G42" s="113" t="s">
        <v>193</v>
      </c>
      <c r="H42" s="114" t="s">
        <v>198</v>
      </c>
      <c r="I42" s="112" t="s">
        <v>200</v>
      </c>
      <c r="J42" s="112" t="s">
        <v>194</v>
      </c>
      <c r="K42" s="112" t="s">
        <v>213</v>
      </c>
      <c r="L42" s="112" t="s">
        <v>195</v>
      </c>
      <c r="M42" s="113" t="s">
        <v>132</v>
      </c>
      <c r="O42" s="115" t="s">
        <v>61</v>
      </c>
    </row>
    <row r="43" spans="1:17" s="43" customFormat="1" ht="15.75">
      <c r="A43" s="116" t="s">
        <v>17</v>
      </c>
      <c r="B43" s="181"/>
      <c r="C43" s="176"/>
      <c r="D43" s="176"/>
      <c r="E43" s="177">
        <f>PRODUCT(C43:D43)</f>
        <v>0</v>
      </c>
      <c r="F43" s="176"/>
      <c r="G43" s="182"/>
      <c r="H43" s="176"/>
      <c r="I43" s="176"/>
      <c r="J43" s="177">
        <f>PRODUCT(H43:I43)</f>
        <v>0</v>
      </c>
      <c r="K43" s="178"/>
      <c r="L43" s="178"/>
      <c r="M43" s="117"/>
      <c r="O43" s="182"/>
      <c r="P43" s="189"/>
      <c r="Q43" s="189"/>
    </row>
    <row r="44" spans="1:17" s="43" customFormat="1" ht="15.75">
      <c r="A44" s="116" t="s">
        <v>18</v>
      </c>
      <c r="B44" s="183"/>
      <c r="C44" s="179"/>
      <c r="D44" s="179"/>
      <c r="E44" s="177">
        <f aca="true" t="shared" si="2" ref="E44:E49">PRODUCT(C44:D44)</f>
        <v>0</v>
      </c>
      <c r="F44" s="179"/>
      <c r="G44" s="182"/>
      <c r="H44" s="179"/>
      <c r="I44" s="176"/>
      <c r="J44" s="177">
        <f aca="true" t="shared" si="3" ref="J44:J49">PRODUCT(H44:I44)</f>
        <v>0</v>
      </c>
      <c r="K44" s="180"/>
      <c r="L44" s="180"/>
      <c r="M44" s="117"/>
      <c r="O44" s="182"/>
      <c r="P44" s="189"/>
      <c r="Q44" s="189"/>
    </row>
    <row r="45" spans="1:17" s="43" customFormat="1" ht="15.75">
      <c r="A45" s="116" t="s">
        <v>19</v>
      </c>
      <c r="B45" s="183"/>
      <c r="C45" s="179"/>
      <c r="D45" s="179"/>
      <c r="E45" s="177">
        <f t="shared" si="2"/>
        <v>0</v>
      </c>
      <c r="F45" s="179"/>
      <c r="G45" s="179"/>
      <c r="H45" s="179"/>
      <c r="I45" s="176"/>
      <c r="J45" s="177">
        <f t="shared" si="3"/>
        <v>0</v>
      </c>
      <c r="K45" s="180"/>
      <c r="L45" s="180"/>
      <c r="M45" s="179"/>
      <c r="O45" s="189">
        <v>39</v>
      </c>
      <c r="P45" s="211" t="s">
        <v>108</v>
      </c>
      <c r="Q45" s="212"/>
    </row>
    <row r="46" spans="1:17" s="43" customFormat="1" ht="15.75">
      <c r="A46" s="116" t="s">
        <v>20</v>
      </c>
      <c r="B46" s="183"/>
      <c r="C46" s="179"/>
      <c r="D46" s="179"/>
      <c r="E46" s="177">
        <f t="shared" si="2"/>
        <v>0</v>
      </c>
      <c r="F46" s="179"/>
      <c r="G46" s="179"/>
      <c r="H46" s="179"/>
      <c r="I46" s="176"/>
      <c r="J46" s="177">
        <f t="shared" si="3"/>
        <v>0</v>
      </c>
      <c r="K46" s="180"/>
      <c r="L46" s="180"/>
      <c r="M46" s="179"/>
      <c r="O46" s="189">
        <v>116</v>
      </c>
      <c r="P46" s="212"/>
      <c r="Q46" s="212"/>
    </row>
    <row r="47" spans="1:17" s="43" customFormat="1" ht="15.75">
      <c r="A47" s="116" t="s">
        <v>12</v>
      </c>
      <c r="B47" s="183"/>
      <c r="C47" s="179"/>
      <c r="D47" s="179"/>
      <c r="E47" s="177">
        <f t="shared" si="2"/>
        <v>0</v>
      </c>
      <c r="F47" s="179"/>
      <c r="G47" s="179"/>
      <c r="H47" s="179"/>
      <c r="I47" s="176"/>
      <c r="J47" s="177">
        <f t="shared" si="3"/>
        <v>0</v>
      </c>
      <c r="K47" s="180"/>
      <c r="L47" s="180"/>
      <c r="M47" s="179"/>
      <c r="O47" s="189">
        <v>3049</v>
      </c>
      <c r="P47" s="212"/>
      <c r="Q47" s="212"/>
    </row>
    <row r="48" spans="1:17" s="43" customFormat="1" ht="15.75">
      <c r="A48" s="116" t="s">
        <v>21</v>
      </c>
      <c r="B48" s="183"/>
      <c r="C48" s="179"/>
      <c r="D48" s="179"/>
      <c r="E48" s="177">
        <f t="shared" si="2"/>
        <v>0</v>
      </c>
      <c r="F48" s="179"/>
      <c r="G48" s="182"/>
      <c r="H48" s="179"/>
      <c r="I48" s="179"/>
      <c r="J48" s="177">
        <f t="shared" si="3"/>
        <v>0</v>
      </c>
      <c r="K48" s="180"/>
      <c r="L48" s="180"/>
      <c r="M48" s="117"/>
      <c r="O48" s="182"/>
      <c r="P48" s="189"/>
      <c r="Q48" s="189"/>
    </row>
    <row r="49" spans="1:17" s="43" customFormat="1" ht="15.75">
      <c r="A49" s="116" t="s">
        <v>22</v>
      </c>
      <c r="B49" s="183"/>
      <c r="C49" s="179"/>
      <c r="D49" s="179"/>
      <c r="E49" s="177">
        <f t="shared" si="2"/>
        <v>0</v>
      </c>
      <c r="F49" s="179"/>
      <c r="G49" s="182"/>
      <c r="H49" s="179"/>
      <c r="I49" s="179"/>
      <c r="J49" s="177">
        <f t="shared" si="3"/>
        <v>0</v>
      </c>
      <c r="K49" s="180"/>
      <c r="L49" s="180"/>
      <c r="M49" s="117"/>
      <c r="O49" s="182"/>
      <c r="P49" s="189"/>
      <c r="Q49" s="189"/>
    </row>
    <row r="50" spans="1:17" s="43" customFormat="1" ht="15.75">
      <c r="A50" s="116" t="s">
        <v>23</v>
      </c>
      <c r="B50" s="183"/>
      <c r="C50" s="179"/>
      <c r="D50" s="179"/>
      <c r="E50" s="177">
        <f>PRODUCT(C50:D50)</f>
        <v>0</v>
      </c>
      <c r="F50" s="179"/>
      <c r="G50" s="182"/>
      <c r="H50" s="179"/>
      <c r="I50" s="179"/>
      <c r="J50" s="177">
        <f>PRODUCT(H50:I50)</f>
        <v>0</v>
      </c>
      <c r="K50" s="180"/>
      <c r="L50" s="180"/>
      <c r="M50" s="117"/>
      <c r="O50" s="182"/>
      <c r="P50" s="189"/>
      <c r="Q50" s="189"/>
    </row>
    <row r="51" s="43" customFormat="1" ht="15.75"/>
    <row r="52" s="43" customFormat="1" ht="15.75"/>
    <row r="53" s="43" customFormat="1" ht="15.75"/>
    <row r="54" spans="1:4" s="43" customFormat="1" ht="15.75">
      <c r="A54" s="40"/>
      <c r="D54" s="51"/>
    </row>
    <row r="55" spans="1:135" s="49" customFormat="1" ht="18">
      <c r="A55" s="42" t="s">
        <v>208</v>
      </c>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3"/>
      <c r="BS55" s="43"/>
      <c r="BT55" s="43"/>
      <c r="BU55" s="43"/>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row>
    <row r="56" spans="1:12" s="43" customFormat="1" ht="66" thickBot="1">
      <c r="A56" s="111" t="s">
        <v>16</v>
      </c>
      <c r="B56" s="175" t="s">
        <v>214</v>
      </c>
      <c r="C56" s="111"/>
      <c r="D56" s="111"/>
      <c r="E56" s="111"/>
      <c r="F56" s="111"/>
      <c r="G56" s="111"/>
      <c r="H56" s="114" t="s">
        <v>198</v>
      </c>
      <c r="I56" s="112" t="s">
        <v>200</v>
      </c>
      <c r="J56" s="112" t="s">
        <v>194</v>
      </c>
      <c r="K56" s="112" t="s">
        <v>195</v>
      </c>
      <c r="L56" s="113" t="s">
        <v>132</v>
      </c>
    </row>
    <row r="57" spans="1:12" s="43" customFormat="1" ht="15.75">
      <c r="A57" s="116" t="s">
        <v>17</v>
      </c>
      <c r="B57" s="116"/>
      <c r="C57" s="116"/>
      <c r="D57" s="116"/>
      <c r="E57" s="116"/>
      <c r="F57" s="116"/>
      <c r="G57" s="116"/>
      <c r="H57" s="176"/>
      <c r="I57" s="176"/>
      <c r="J57" s="177">
        <f>PRODUCT(H57:I57)</f>
        <v>0</v>
      </c>
      <c r="K57" s="178"/>
      <c r="L57" s="182"/>
    </row>
    <row r="58" spans="1:12" s="43" customFormat="1" ht="15.75">
      <c r="A58" s="116" t="s">
        <v>18</v>
      </c>
      <c r="B58" s="116"/>
      <c r="C58" s="116"/>
      <c r="D58" s="116"/>
      <c r="E58" s="116"/>
      <c r="F58" s="116"/>
      <c r="G58" s="116"/>
      <c r="H58" s="179"/>
      <c r="I58" s="176"/>
      <c r="J58" s="177">
        <f>PRODUCT(H58:I58)</f>
        <v>0</v>
      </c>
      <c r="K58" s="180"/>
      <c r="L58" s="182"/>
    </row>
    <row r="59" spans="1:12" s="43" customFormat="1" ht="15.75">
      <c r="A59" s="116" t="s">
        <v>19</v>
      </c>
      <c r="B59" s="116"/>
      <c r="C59" s="116"/>
      <c r="D59" s="116"/>
      <c r="E59" s="116"/>
      <c r="F59" s="116"/>
      <c r="G59" s="116"/>
      <c r="H59" s="179"/>
      <c r="I59" s="176"/>
      <c r="J59" s="177">
        <f>PRODUCT(H59:I59)</f>
        <v>0</v>
      </c>
      <c r="K59" s="180"/>
      <c r="L59" s="179"/>
    </row>
    <row r="60" spans="1:12" s="43" customFormat="1" ht="15.75">
      <c r="A60" s="116" t="s">
        <v>20</v>
      </c>
      <c r="B60" s="116"/>
      <c r="C60" s="116"/>
      <c r="D60" s="116"/>
      <c r="E60" s="116"/>
      <c r="F60" s="116"/>
      <c r="G60" s="116"/>
      <c r="H60" s="179"/>
      <c r="I60" s="176"/>
      <c r="J60" s="177">
        <f>PRODUCT(H60:I60)</f>
        <v>0</v>
      </c>
      <c r="K60" s="180"/>
      <c r="L60" s="179"/>
    </row>
    <row r="61" spans="1:12" s="43" customFormat="1" ht="15.75">
      <c r="A61" s="116" t="s">
        <v>12</v>
      </c>
      <c r="B61" s="116"/>
      <c r="C61" s="116"/>
      <c r="D61" s="116"/>
      <c r="E61" s="116"/>
      <c r="F61" s="116"/>
      <c r="G61" s="116"/>
      <c r="H61" s="179"/>
      <c r="I61" s="176"/>
      <c r="J61" s="177">
        <f>PRODUCT(H61:I61)</f>
        <v>0</v>
      </c>
      <c r="K61" s="180"/>
      <c r="L61" s="179"/>
    </row>
    <row r="62" spans="1:4" s="43" customFormat="1" ht="15.75">
      <c r="A62" s="40"/>
      <c r="D62" s="51"/>
    </row>
    <row r="63" spans="1:4" s="43" customFormat="1" ht="16.5" customHeight="1" thickBot="1">
      <c r="A63" s="40"/>
      <c r="C63" s="129" t="s">
        <v>153</v>
      </c>
      <c r="D63" s="129" t="s">
        <v>154</v>
      </c>
    </row>
    <row r="64" spans="1:135" s="45" customFormat="1" ht="30" customHeight="1" thickBot="1">
      <c r="A64" s="209" t="s">
        <v>215</v>
      </c>
      <c r="B64" s="210"/>
      <c r="C64" s="120"/>
      <c r="D64" s="120"/>
      <c r="E64" s="43"/>
      <c r="F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c r="BU64" s="43"/>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row>
    <row r="65" spans="1:4" s="43" customFormat="1" ht="15.75">
      <c r="A65" s="40"/>
      <c r="D65" s="51"/>
    </row>
    <row r="66" ht="10.5" customHeight="1">
      <c r="D66" s="52"/>
    </row>
    <row r="67" spans="1:10" ht="22.5">
      <c r="A67" s="42" t="s">
        <v>212</v>
      </c>
      <c r="B67" s="79"/>
      <c r="C67" s="79"/>
      <c r="D67" s="80"/>
      <c r="E67" s="79"/>
      <c r="F67" s="79"/>
      <c r="G67" s="79"/>
      <c r="H67" s="119"/>
      <c r="I67" s="79"/>
      <c r="J67" s="119"/>
    </row>
    <row r="68" spans="1:9" ht="78.75" customHeight="1" thickBot="1">
      <c r="A68" s="201" t="s">
        <v>16</v>
      </c>
      <c r="B68" s="202"/>
      <c r="C68" s="203" t="s">
        <v>27</v>
      </c>
      <c r="D68" s="204" t="s">
        <v>211</v>
      </c>
      <c r="E68" s="204" t="s">
        <v>78</v>
      </c>
      <c r="F68" s="204" t="s">
        <v>26</v>
      </c>
      <c r="G68" s="53" t="s">
        <v>79</v>
      </c>
      <c r="H68" s="115"/>
      <c r="I68" s="115" t="s">
        <v>61</v>
      </c>
    </row>
    <row r="69" spans="1:11" ht="15.75" customHeight="1">
      <c r="A69" s="118" t="s">
        <v>17</v>
      </c>
      <c r="B69" s="184"/>
      <c r="C69" s="185">
        <f>IF(K43&lt;&gt;0,K43,0)</f>
        <v>0</v>
      </c>
      <c r="D69" s="186">
        <f>1065.151</f>
        <v>1065.151</v>
      </c>
      <c r="E69" s="187">
        <f>L43</f>
        <v>0</v>
      </c>
      <c r="F69" s="188">
        <f>IF(AND(E69&lt;&gt;0,C69&lt;&gt;0),(D69/(C69*E69)),0)</f>
        <v>0</v>
      </c>
      <c r="G69" s="182"/>
      <c r="H69" s="189"/>
      <c r="I69" s="182"/>
      <c r="J69" s="189"/>
      <c r="K69" s="189"/>
    </row>
    <row r="70" spans="1:11" ht="15.75" customHeight="1">
      <c r="A70" s="118" t="s">
        <v>18</v>
      </c>
      <c r="B70" s="184"/>
      <c r="C70" s="185">
        <f aca="true" t="shared" si="4" ref="C70:C76">IF(K44&lt;&gt;0,K44,0)</f>
        <v>0</v>
      </c>
      <c r="D70" s="190">
        <v>3350.20032</v>
      </c>
      <c r="E70" s="187">
        <f aca="true" t="shared" si="5" ref="E70:E76">L44</f>
        <v>0</v>
      </c>
      <c r="F70" s="188">
        <f>IF(AND(E70&lt;&gt;0,C70&lt;&gt;0),(D70/(C70*E70)),0)</f>
        <v>0</v>
      </c>
      <c r="G70" s="182"/>
      <c r="H70" s="189"/>
      <c r="I70" s="182"/>
      <c r="J70" s="189"/>
      <c r="K70" s="189"/>
    </row>
    <row r="71" spans="1:11" ht="15.75" customHeight="1">
      <c r="A71" s="118" t="s">
        <v>19</v>
      </c>
      <c r="B71" s="184"/>
      <c r="C71" s="185">
        <f t="shared" si="4"/>
        <v>0</v>
      </c>
      <c r="D71" s="191">
        <v>1364.51</v>
      </c>
      <c r="E71" s="187">
        <f t="shared" si="5"/>
        <v>0</v>
      </c>
      <c r="F71" s="188">
        <f>IF(AND(E71&lt;&gt;0,C71&lt;&gt;0,G71&lt;&gt;0),((D71/I71)/(C71*(E71/G71))),0)</f>
        <v>0</v>
      </c>
      <c r="G71" s="192">
        <f>M45</f>
        <v>0</v>
      </c>
      <c r="H71" s="189"/>
      <c r="I71" s="189">
        <v>39</v>
      </c>
      <c r="J71" s="211" t="s">
        <v>108</v>
      </c>
      <c r="K71" s="212"/>
    </row>
    <row r="72" spans="1:11" ht="15.75" customHeight="1">
      <c r="A72" s="118" t="s">
        <v>20</v>
      </c>
      <c r="B72" s="184"/>
      <c r="C72" s="185">
        <f t="shared" si="4"/>
        <v>0</v>
      </c>
      <c r="D72" s="191">
        <v>18409.4</v>
      </c>
      <c r="E72" s="187">
        <f t="shared" si="5"/>
        <v>0</v>
      </c>
      <c r="F72" s="188">
        <f>IF(AND(E72&lt;&gt;0,C72&lt;&gt;0,G72&lt;&gt;0),((D72/I72)/(C72*(E72/G72))),0)</f>
        <v>0</v>
      </c>
      <c r="G72" s="192">
        <f>M46</f>
        <v>0</v>
      </c>
      <c r="H72" s="189"/>
      <c r="I72" s="189">
        <v>116</v>
      </c>
      <c r="J72" s="212"/>
      <c r="K72" s="212"/>
    </row>
    <row r="73" spans="1:11" ht="15.75" customHeight="1">
      <c r="A73" s="118" t="s">
        <v>12</v>
      </c>
      <c r="B73" s="184"/>
      <c r="C73" s="185">
        <f t="shared" si="4"/>
        <v>0</v>
      </c>
      <c r="D73" s="193">
        <v>4729.66</v>
      </c>
      <c r="E73" s="187">
        <f t="shared" si="5"/>
        <v>0</v>
      </c>
      <c r="F73" s="188">
        <f>IF(AND(E73&lt;&gt;0,C73&lt;&gt;0,G73&lt;&gt;0),((D73/I73)/(C73*(E73/G73))),0)</f>
        <v>0</v>
      </c>
      <c r="G73" s="192">
        <f>M47</f>
        <v>0</v>
      </c>
      <c r="H73" s="189"/>
      <c r="I73" s="189">
        <v>3049</v>
      </c>
      <c r="J73" s="212"/>
      <c r="K73" s="212"/>
    </row>
    <row r="74" spans="1:11" ht="15.75" customHeight="1">
      <c r="A74" s="118" t="s">
        <v>21</v>
      </c>
      <c r="B74" s="184"/>
      <c r="C74" s="185">
        <f t="shared" si="4"/>
        <v>0</v>
      </c>
      <c r="D74" s="191">
        <f>9180.11</f>
        <v>9180.11</v>
      </c>
      <c r="E74" s="187">
        <f t="shared" si="5"/>
        <v>0</v>
      </c>
      <c r="F74" s="188">
        <f>IF(AND(E74&lt;&gt;0,C74&lt;&gt;0),(D74/(C74*E74)),0)</f>
        <v>0</v>
      </c>
      <c r="G74" s="182"/>
      <c r="H74" s="189"/>
      <c r="I74" s="182"/>
      <c r="J74" s="189"/>
      <c r="K74" s="189"/>
    </row>
    <row r="75" spans="1:11" ht="15.75" customHeight="1">
      <c r="A75" s="118" t="s">
        <v>22</v>
      </c>
      <c r="B75" s="184"/>
      <c r="C75" s="185">
        <f t="shared" si="4"/>
        <v>0</v>
      </c>
      <c r="D75" s="191">
        <f>19911.348</f>
        <v>19911.348</v>
      </c>
      <c r="E75" s="187">
        <f t="shared" si="5"/>
        <v>0</v>
      </c>
      <c r="F75" s="188">
        <f>IF(AND(E75&lt;&gt;0,C75&lt;&gt;0),(D75/(C75*E75)),0)</f>
        <v>0</v>
      </c>
      <c r="G75" s="182"/>
      <c r="H75" s="189"/>
      <c r="I75" s="182"/>
      <c r="J75" s="189"/>
      <c r="K75" s="189"/>
    </row>
    <row r="76" spans="1:11" ht="15.75" customHeight="1">
      <c r="A76" s="118" t="s">
        <v>23</v>
      </c>
      <c r="B76" s="184"/>
      <c r="C76" s="185">
        <f t="shared" si="4"/>
        <v>0</v>
      </c>
      <c r="D76" s="191">
        <f>15036.5</f>
        <v>15036.5</v>
      </c>
      <c r="E76" s="187">
        <f t="shared" si="5"/>
        <v>0</v>
      </c>
      <c r="F76" s="188">
        <f>IF(AND(E76&lt;&gt;0,C76&lt;&gt;0),(D76/(C76*E76)),0)</f>
        <v>0</v>
      </c>
      <c r="G76" s="182"/>
      <c r="H76" s="189"/>
      <c r="I76" s="182"/>
      <c r="J76" s="189"/>
      <c r="K76" s="189"/>
    </row>
    <row r="77" spans="1:11" ht="15.75" customHeight="1" thickBot="1">
      <c r="A77" s="194"/>
      <c r="B77" s="194"/>
      <c r="C77" s="194"/>
      <c r="D77" s="194"/>
      <c r="E77" s="195" t="s">
        <v>28</v>
      </c>
      <c r="F77" s="196">
        <f>IF(PRODUCT(F69:F76)&lt;&gt;0,GEOMEAN(F69:F76),0)</f>
        <v>0</v>
      </c>
      <c r="G77" s="189"/>
      <c r="H77" s="189"/>
      <c r="I77" s="189"/>
      <c r="J77" s="189"/>
      <c r="K77" s="189"/>
    </row>
    <row r="78" spans="1:11" ht="24.75" customHeight="1" thickBot="1">
      <c r="A78" s="194"/>
      <c r="B78" s="194"/>
      <c r="C78" s="194"/>
      <c r="D78" s="194"/>
      <c r="E78" s="200" t="s">
        <v>209</v>
      </c>
      <c r="F78" s="197">
        <f>F77*C64</f>
        <v>0</v>
      </c>
      <c r="G78" s="189"/>
      <c r="H78" s="189"/>
      <c r="I78" s="189"/>
      <c r="J78" s="189"/>
      <c r="K78" s="189"/>
    </row>
    <row r="79" spans="1:11" ht="24.75" customHeight="1" thickBot="1">
      <c r="A79" s="198"/>
      <c r="B79" s="198"/>
      <c r="C79" s="198"/>
      <c r="D79" s="198"/>
      <c r="E79" s="200" t="s">
        <v>210</v>
      </c>
      <c r="F79" s="197">
        <f>F77*D64</f>
        <v>0</v>
      </c>
      <c r="G79" s="198"/>
      <c r="H79" s="198"/>
      <c r="I79" s="199"/>
      <c r="J79" s="199"/>
      <c r="K79" s="199"/>
    </row>
    <row r="80" s="43" customFormat="1" ht="15.75"/>
    <row r="81" s="43" customFormat="1" ht="15.75"/>
    <row r="82" s="43" customFormat="1" ht="15.75"/>
    <row r="83" s="43" customFormat="1" ht="15.75"/>
    <row r="84" s="43" customFormat="1" ht="15.75"/>
    <row r="85" s="43" customFormat="1" ht="15.75"/>
    <row r="86" s="43" customFormat="1" ht="15.75"/>
    <row r="87" s="43" customFormat="1" ht="15.75"/>
    <row r="88" s="43" customFormat="1" ht="15.75"/>
    <row r="89" s="43" customFormat="1" ht="15.75"/>
    <row r="90" s="43" customFormat="1" ht="15.75"/>
    <row r="91" s="43" customFormat="1" ht="15.75"/>
    <row r="92" s="43" customFormat="1" ht="15.75"/>
    <row r="93" s="43" customFormat="1" ht="15.75"/>
    <row r="94" s="43" customFormat="1" ht="15.75"/>
    <row r="95" s="43" customFormat="1" ht="15.75"/>
    <row r="96" s="43" customFormat="1" ht="15.75"/>
    <row r="97" s="43" customFormat="1" ht="15.75"/>
    <row r="98" s="43" customFormat="1" ht="15.75"/>
    <row r="99" s="43" customFormat="1" ht="15.75"/>
    <row r="100" s="43" customFormat="1" ht="15.75"/>
    <row r="101" s="43" customFormat="1" ht="15.75"/>
    <row r="102" s="43" customFormat="1" ht="15.75"/>
    <row r="103" s="43" customFormat="1" ht="15.75"/>
    <row r="104" s="43" customFormat="1" ht="15.75"/>
    <row r="105" s="43" customFormat="1" ht="15.75"/>
    <row r="106" s="43" customFormat="1" ht="15.75"/>
    <row r="107" s="43" customFormat="1" ht="15.75"/>
    <row r="108" s="43" customFormat="1" ht="15.75"/>
    <row r="109" s="43" customFormat="1" ht="15.75"/>
    <row r="110" s="43" customFormat="1" ht="15.75"/>
    <row r="111" s="43" customFormat="1" ht="15.75"/>
    <row r="112" s="43" customFormat="1" ht="15.75"/>
    <row r="113" s="43" customFormat="1" ht="15.75"/>
    <row r="114" s="43" customFormat="1" ht="15.75"/>
    <row r="115" s="43" customFormat="1" ht="15.75"/>
    <row r="116" s="43" customFormat="1" ht="15.75"/>
    <row r="117" s="43" customFormat="1" ht="15.75"/>
    <row r="118" s="43" customFormat="1" ht="15.75"/>
    <row r="119" s="43" customFormat="1" ht="15.75"/>
    <row r="120" s="43" customFormat="1" ht="15.75"/>
    <row r="121" s="43" customFormat="1" ht="15.75"/>
    <row r="122" s="43" customFormat="1" ht="15.75"/>
    <row r="123" s="43" customFormat="1" ht="15.75"/>
    <row r="124" s="43" customFormat="1" ht="15.75"/>
    <row r="125" s="43" customFormat="1" ht="15.75"/>
    <row r="126" s="43" customFormat="1" ht="15.75"/>
    <row r="127" s="43" customFormat="1" ht="15.75"/>
    <row r="128" s="43" customFormat="1" ht="15.75"/>
    <row r="129" s="43" customFormat="1" ht="15.75"/>
    <row r="130" s="43" customFormat="1" ht="15.75"/>
    <row r="131" s="43" customFormat="1" ht="15.75"/>
    <row r="132" s="43" customFormat="1" ht="15.75"/>
    <row r="133" s="43" customFormat="1" ht="15.75"/>
    <row r="134" s="43" customFormat="1" ht="15.75"/>
    <row r="135" s="43" customFormat="1" ht="15.75"/>
    <row r="136" s="43" customFormat="1" ht="15.75"/>
    <row r="137" s="43" customFormat="1" ht="15.75"/>
    <row r="138" s="43" customFormat="1" ht="15.75"/>
    <row r="139" s="43" customFormat="1" ht="15.75"/>
    <row r="140" s="43" customFormat="1" ht="15.75"/>
    <row r="141" s="43" customFormat="1" ht="15.75"/>
    <row r="142" s="43" customFormat="1" ht="15.75"/>
    <row r="143" s="43" customFormat="1" ht="15.75"/>
    <row r="144" s="43" customFormat="1" ht="15.75"/>
    <row r="145" s="43" customFormat="1" ht="15.75"/>
    <row r="146" s="43" customFormat="1" ht="15.75"/>
    <row r="147" s="43" customFormat="1" ht="15.75"/>
    <row r="148" s="43" customFormat="1" ht="15.75"/>
    <row r="149" s="43" customFormat="1" ht="15.75"/>
    <row r="150" s="43" customFormat="1" ht="15.75"/>
    <row r="151" s="43" customFormat="1" ht="15.75"/>
    <row r="152" s="43" customFormat="1" ht="15.75"/>
    <row r="153" s="43" customFormat="1" ht="15.75"/>
    <row r="154" s="43" customFormat="1" ht="15.75"/>
    <row r="155" s="43" customFormat="1" ht="15.75"/>
    <row r="156" s="43" customFormat="1" ht="15.75"/>
    <row r="157" s="43" customFormat="1" ht="15.75"/>
    <row r="158" s="43" customFormat="1" ht="15.75"/>
    <row r="159" s="43" customFormat="1" ht="15.75"/>
    <row r="160" s="43" customFormat="1" ht="15.75"/>
    <row r="161" s="43" customFormat="1" ht="15.75"/>
    <row r="162" s="43" customFormat="1" ht="15.75"/>
    <row r="163" s="43" customFormat="1" ht="15.75"/>
    <row r="164" s="43" customFormat="1" ht="15.75"/>
    <row r="165" s="43" customFormat="1" ht="15.75"/>
    <row r="166" s="43" customFormat="1" ht="15.75"/>
    <row r="167" s="43" customFormat="1" ht="15.75"/>
    <row r="168" s="43" customFormat="1" ht="15.75"/>
    <row r="169" s="43" customFormat="1" ht="15.75"/>
    <row r="170" s="43" customFormat="1" ht="15.75"/>
    <row r="171" s="43" customFormat="1" ht="15.75"/>
    <row r="172" s="43" customFormat="1" ht="15.75"/>
    <row r="173" s="43" customFormat="1" ht="15.75"/>
    <row r="174" s="43" customFormat="1" ht="15.75"/>
    <row r="175" s="43" customFormat="1" ht="15.75"/>
    <row r="176" s="43" customFormat="1" ht="15.75"/>
    <row r="177" s="43" customFormat="1" ht="15.75"/>
    <row r="178" s="43" customFormat="1" ht="15.75"/>
    <row r="179" s="43" customFormat="1" ht="15.75"/>
    <row r="180" s="43" customFormat="1" ht="15.75"/>
    <row r="181" s="43" customFormat="1" ht="15.75"/>
    <row r="182" s="43" customFormat="1" ht="15.75"/>
    <row r="183" s="43" customFormat="1" ht="15.75"/>
    <row r="184" s="43" customFormat="1" ht="15.75"/>
    <row r="185" s="43" customFormat="1" ht="15.75"/>
    <row r="186" s="43" customFormat="1" ht="15.75"/>
    <row r="187" s="43" customFormat="1" ht="15.75"/>
    <row r="188" s="43" customFormat="1" ht="15.75"/>
    <row r="189" s="43" customFormat="1" ht="15.75"/>
    <row r="190" s="43" customFormat="1" ht="15.75"/>
    <row r="191" s="43" customFormat="1" ht="15.75"/>
    <row r="192" s="43" customFormat="1" ht="15.75"/>
    <row r="193" s="43" customFormat="1" ht="15.75"/>
    <row r="194" s="43" customFormat="1" ht="15.75"/>
    <row r="195" s="43" customFormat="1" ht="15.75"/>
    <row r="196" s="43" customFormat="1" ht="15.75"/>
    <row r="197" s="43" customFormat="1" ht="15.75"/>
    <row r="198" s="43" customFormat="1" ht="15.75"/>
    <row r="199" s="43" customFormat="1" ht="15.75"/>
    <row r="200" s="43" customFormat="1" ht="15.75"/>
    <row r="201" s="43" customFormat="1" ht="15.75"/>
    <row r="202" s="43" customFormat="1" ht="15.75"/>
    <row r="203" s="43" customFormat="1" ht="15.75"/>
    <row r="204" s="43" customFormat="1" ht="15.75"/>
    <row r="205" s="43" customFormat="1" ht="15.75"/>
    <row r="206" s="43" customFormat="1" ht="15.75"/>
    <row r="207" s="43" customFormat="1" ht="15.75"/>
    <row r="208" s="43" customFormat="1" ht="15.75"/>
    <row r="209" s="43" customFormat="1" ht="15.75"/>
    <row r="210" s="43" customFormat="1" ht="15.75"/>
    <row r="211" s="43" customFormat="1" ht="15.75"/>
    <row r="212" s="43" customFormat="1" ht="15.75"/>
    <row r="213" s="43" customFormat="1" ht="15.75"/>
    <row r="214" s="43" customFormat="1" ht="15.75"/>
    <row r="215" s="43" customFormat="1" ht="15.75"/>
    <row r="216" s="43" customFormat="1" ht="15.75"/>
    <row r="217" s="43" customFormat="1" ht="15.75"/>
    <row r="218" s="43" customFormat="1" ht="15.75"/>
    <row r="219" s="43" customFormat="1" ht="15.75"/>
    <row r="220" s="43" customFormat="1" ht="15.75"/>
    <row r="221" s="43" customFormat="1" ht="15.75"/>
    <row r="222" s="43" customFormat="1" ht="15.75"/>
    <row r="223" s="43" customFormat="1" ht="15.75"/>
    <row r="224" s="43" customFormat="1" ht="15.75"/>
    <row r="225" s="43" customFormat="1" ht="15.75"/>
    <row r="226" s="43" customFormat="1" ht="15.75"/>
    <row r="227" s="43" customFormat="1" ht="15.75"/>
    <row r="228" s="43" customFormat="1" ht="15.75"/>
    <row r="229" s="43" customFormat="1" ht="15.75"/>
    <row r="230" s="43" customFormat="1" ht="15.75"/>
    <row r="231" s="43" customFormat="1" ht="15.75"/>
    <row r="232" s="43" customFormat="1" ht="15.75"/>
    <row r="233" s="43" customFormat="1" ht="15.75"/>
    <row r="234" s="43" customFormat="1" ht="15.75"/>
    <row r="235" s="43" customFormat="1" ht="15.75"/>
    <row r="236" s="43" customFormat="1" ht="15.75"/>
    <row r="237" s="43" customFormat="1" ht="15.75"/>
    <row r="238" s="43" customFormat="1" ht="15.75"/>
    <row r="239" s="43" customFormat="1" ht="15.75"/>
    <row r="240" s="43" customFormat="1" ht="15.75"/>
    <row r="241" s="43" customFormat="1" ht="15.75"/>
    <row r="242" s="43" customFormat="1" ht="15.75"/>
    <row r="243" s="43" customFormat="1" ht="15.75"/>
    <row r="244" s="43" customFormat="1" ht="15.75"/>
    <row r="245" s="43" customFormat="1" ht="15.75"/>
    <row r="246" s="43" customFormat="1" ht="15.75"/>
    <row r="247" s="43" customFormat="1" ht="15.75"/>
  </sheetData>
  <sheetProtection/>
  <mergeCells count="4">
    <mergeCell ref="A64:B64"/>
    <mergeCell ref="J71:K73"/>
    <mergeCell ref="P45:Q47"/>
    <mergeCell ref="A2:H3"/>
  </mergeCells>
  <printOptions/>
  <pageMargins left="0.75" right="0.75" top="1" bottom="1" header="0.5" footer="0.5"/>
  <pageSetup orientation="portrait"/>
  <colBreaks count="1" manualBreakCount="1">
    <brk id="5" max="65535" man="1"/>
  </colBreaks>
  <ignoredErrors>
    <ignoredError sqref="E69:E76 C69:C76 G71:G73 E43:E50 J43:J50" emptyCellReference="1" unlockedFormula="1"/>
    <ignoredError sqref="F71:F73 F78:F79 E19:E26 J19:J23 J24:J26" emptyCellReference="1"/>
    <ignoredError sqref="D69 D74:D76" formula="1"/>
  </ignoredErrors>
</worksheet>
</file>

<file path=xl/worksheets/sheet3.xml><?xml version="1.0" encoding="utf-8"?>
<worksheet xmlns="http://schemas.openxmlformats.org/spreadsheetml/2006/main" xmlns:r="http://schemas.openxmlformats.org/officeDocument/2006/relationships">
  <dimension ref="A1:BI196"/>
  <sheetViews>
    <sheetView workbookViewId="0" topLeftCell="A1">
      <selection activeCell="A16" sqref="A16"/>
    </sheetView>
  </sheetViews>
  <sheetFormatPr defaultColWidth="11.00390625" defaultRowHeight="21.75" customHeight="1"/>
  <cols>
    <col min="1" max="1" width="22.375" style="98" customWidth="1"/>
    <col min="2" max="2" width="15.125" style="0" customWidth="1"/>
    <col min="3" max="4" width="14.625" style="0" customWidth="1"/>
    <col min="5" max="5" width="15.125" style="0" customWidth="1"/>
    <col min="6" max="6" width="14.50390625" style="0" customWidth="1"/>
    <col min="7" max="7" width="14.875" style="0" customWidth="1"/>
    <col min="15" max="15" width="18.875" style="0" customWidth="1"/>
    <col min="16" max="16" width="16.50390625" style="0" bestFit="1" customWidth="1"/>
  </cols>
  <sheetData>
    <row r="1" spans="1:3" s="72" customFormat="1" ht="45" customHeight="1">
      <c r="A1" s="240" t="s">
        <v>148</v>
      </c>
      <c r="B1" s="240"/>
      <c r="C1" s="240"/>
    </row>
    <row r="2" spans="1:7" ht="21.75" customHeight="1">
      <c r="A2" s="97" t="s">
        <v>13</v>
      </c>
      <c r="B2" s="2"/>
      <c r="C2" s="2"/>
      <c r="D2" s="2"/>
      <c r="E2" s="2"/>
      <c r="F2" s="2"/>
      <c r="G2" s="2"/>
    </row>
    <row r="3" spans="1:3" s="72" customFormat="1" ht="21.75" customHeight="1">
      <c r="A3" s="98"/>
      <c r="B3" s="16"/>
      <c r="C3" s="16"/>
    </row>
    <row r="4" spans="1:12" ht="21.75" customHeight="1">
      <c r="A4" s="99"/>
      <c r="B4" s="83" t="s">
        <v>38</v>
      </c>
      <c r="C4" s="83"/>
      <c r="D4" s="83"/>
      <c r="E4" s="83"/>
      <c r="F4" s="83"/>
      <c r="G4" s="83"/>
      <c r="H4" s="84"/>
      <c r="I4" s="84"/>
      <c r="J4" s="84"/>
      <c r="K4" s="84"/>
      <c r="L4" s="84"/>
    </row>
    <row r="5" spans="2:12" ht="60">
      <c r="B5" s="85"/>
      <c r="C5" s="85"/>
      <c r="D5" s="86" t="s">
        <v>188</v>
      </c>
      <c r="E5" s="86" t="s">
        <v>189</v>
      </c>
      <c r="F5" s="86" t="s">
        <v>104</v>
      </c>
      <c r="G5" s="86" t="s">
        <v>105</v>
      </c>
      <c r="H5" s="84"/>
      <c r="I5" s="84"/>
      <c r="J5" s="84"/>
      <c r="K5" s="84"/>
      <c r="L5" s="84"/>
    </row>
    <row r="6" spans="2:12" ht="21.75" customHeight="1">
      <c r="B6" s="241" t="s">
        <v>36</v>
      </c>
      <c r="C6" s="237"/>
      <c r="D6" s="87"/>
      <c r="E6" s="87"/>
      <c r="F6" s="87"/>
      <c r="G6" s="87"/>
      <c r="H6" s="84" t="s">
        <v>30</v>
      </c>
      <c r="I6" s="84"/>
      <c r="J6" s="84"/>
      <c r="K6" s="84"/>
      <c r="L6" s="84"/>
    </row>
    <row r="7" spans="2:12" ht="21.75" customHeight="1">
      <c r="B7" s="236" t="s">
        <v>37</v>
      </c>
      <c r="C7" s="237"/>
      <c r="D7" s="87"/>
      <c r="E7" s="87"/>
      <c r="F7" s="87"/>
      <c r="G7" s="87"/>
      <c r="H7" s="122" t="s">
        <v>30</v>
      </c>
      <c r="I7" s="84"/>
      <c r="J7" s="84"/>
      <c r="K7" s="84"/>
      <c r="L7" s="84"/>
    </row>
    <row r="8" spans="2:12" ht="21.75" customHeight="1">
      <c r="B8" s="84"/>
      <c r="C8" s="84"/>
      <c r="D8" s="84"/>
      <c r="E8" s="84"/>
      <c r="F8" s="84"/>
      <c r="G8" s="84"/>
      <c r="H8" s="84"/>
      <c r="I8" s="84"/>
      <c r="J8" s="84"/>
      <c r="K8" s="84"/>
      <c r="L8" s="84"/>
    </row>
    <row r="9" spans="1:12" ht="21.75" customHeight="1">
      <c r="A9" s="99"/>
      <c r="B9" s="242" t="s">
        <v>155</v>
      </c>
      <c r="C9" s="242"/>
      <c r="D9" s="242"/>
      <c r="E9" s="242"/>
      <c r="F9" s="242"/>
      <c r="G9" s="242"/>
      <c r="H9" s="84"/>
      <c r="I9" s="84"/>
      <c r="J9" s="84"/>
      <c r="K9" s="84"/>
      <c r="L9" s="84"/>
    </row>
    <row r="10" spans="2:12" ht="60">
      <c r="B10" s="85"/>
      <c r="C10" s="85"/>
      <c r="D10" s="86" t="s">
        <v>188</v>
      </c>
      <c r="E10" s="86" t="s">
        <v>189</v>
      </c>
      <c r="F10" s="86" t="s">
        <v>104</v>
      </c>
      <c r="G10" s="86" t="s">
        <v>105</v>
      </c>
      <c r="H10" s="84"/>
      <c r="I10" s="84"/>
      <c r="J10" s="84"/>
      <c r="K10" s="84"/>
      <c r="L10" s="84"/>
    </row>
    <row r="11" spans="2:12" ht="21.75" customHeight="1">
      <c r="B11" s="241" t="s">
        <v>36</v>
      </c>
      <c r="C11" s="237"/>
      <c r="D11" s="87"/>
      <c r="E11" s="87"/>
      <c r="F11" s="87"/>
      <c r="G11" s="87"/>
      <c r="H11" s="84" t="s">
        <v>30</v>
      </c>
      <c r="I11" s="84"/>
      <c r="J11" s="84"/>
      <c r="K11" s="84"/>
      <c r="L11" s="84"/>
    </row>
    <row r="12" spans="2:12" ht="21.75" customHeight="1">
      <c r="B12" s="236" t="s">
        <v>37</v>
      </c>
      <c r="C12" s="237"/>
      <c r="D12" s="87"/>
      <c r="E12" s="87"/>
      <c r="F12" s="87"/>
      <c r="G12" s="87"/>
      <c r="H12" s="122" t="s">
        <v>30</v>
      </c>
      <c r="I12" s="84"/>
      <c r="J12" s="84"/>
      <c r="K12" s="84"/>
      <c r="L12" s="84"/>
    </row>
    <row r="13" spans="2:12" ht="21.75" customHeight="1">
      <c r="B13" s="84"/>
      <c r="C13" s="84"/>
      <c r="D13" s="84"/>
      <c r="E13" s="84"/>
      <c r="F13" s="84"/>
      <c r="G13" s="84"/>
      <c r="H13" s="84"/>
      <c r="I13" s="84"/>
      <c r="J13" s="84"/>
      <c r="K13" s="84"/>
      <c r="L13" s="84"/>
    </row>
    <row r="14" spans="2:12" ht="21.75" customHeight="1">
      <c r="B14" s="88"/>
      <c r="C14" s="84"/>
      <c r="D14" s="84"/>
      <c r="E14" s="84"/>
      <c r="F14" s="84"/>
      <c r="G14" s="84"/>
      <c r="H14" s="84"/>
      <c r="I14" s="84"/>
      <c r="J14" s="84"/>
      <c r="K14" s="84"/>
      <c r="L14" s="84"/>
    </row>
    <row r="15" spans="1:14" s="72" customFormat="1" ht="21.75" customHeight="1">
      <c r="A15" s="97" t="s">
        <v>156</v>
      </c>
      <c r="B15" s="89"/>
      <c r="C15" s="89"/>
      <c r="D15" s="89"/>
      <c r="E15" s="89"/>
      <c r="F15" s="89"/>
      <c r="G15" s="89"/>
      <c r="H15" s="89"/>
      <c r="I15" s="89"/>
      <c r="J15" s="89"/>
      <c r="K15" s="89"/>
      <c r="L15" s="89"/>
      <c r="M15" s="89"/>
      <c r="N15" s="89"/>
    </row>
    <row r="16" spans="1:12" ht="36.75" customHeight="1">
      <c r="A16" s="208" t="s">
        <v>192</v>
      </c>
      <c r="B16" s="219"/>
      <c r="C16" s="219"/>
      <c r="D16" s="84"/>
      <c r="E16" s="84"/>
      <c r="F16" s="84"/>
      <c r="G16" s="84"/>
      <c r="H16" s="84"/>
      <c r="I16" s="84"/>
      <c r="J16" s="84"/>
      <c r="K16" s="84"/>
      <c r="L16" s="84"/>
    </row>
    <row r="17" spans="1:12" s="20" customFormat="1" ht="21.75" customHeight="1">
      <c r="A17" s="231" t="s">
        <v>136</v>
      </c>
      <c r="B17" s="231"/>
      <c r="C17" s="84"/>
      <c r="D17" s="84"/>
      <c r="E17" s="84"/>
      <c r="F17" s="84"/>
      <c r="G17" s="84"/>
      <c r="H17" s="84"/>
      <c r="I17" s="84"/>
      <c r="J17" s="84"/>
      <c r="K17" s="84"/>
      <c r="L17" s="84"/>
    </row>
    <row r="18" spans="1:12" s="20" customFormat="1" ht="21.75" customHeight="1">
      <c r="A18" s="98"/>
      <c r="B18" s="84"/>
      <c r="C18" s="84"/>
      <c r="D18" s="84"/>
      <c r="E18" s="84"/>
      <c r="F18" s="84"/>
      <c r="G18" s="84"/>
      <c r="H18" s="84"/>
      <c r="I18" s="84"/>
      <c r="J18" s="84"/>
      <c r="K18" s="84"/>
      <c r="L18" s="84"/>
    </row>
    <row r="19" spans="1:12" s="20" customFormat="1" ht="21.75" customHeight="1">
      <c r="A19" s="98"/>
      <c r="B19" s="221" t="s">
        <v>51</v>
      </c>
      <c r="C19" s="221"/>
      <c r="D19" s="222" t="s">
        <v>52</v>
      </c>
      <c r="E19" s="222"/>
      <c r="F19" s="222" t="s">
        <v>53</v>
      </c>
      <c r="G19" s="222"/>
      <c r="H19" s="225" t="s">
        <v>50</v>
      </c>
      <c r="I19" s="225"/>
      <c r="J19" s="84"/>
      <c r="K19" s="84"/>
      <c r="L19" s="84"/>
    </row>
    <row r="20" spans="1:12" s="72" customFormat="1" ht="21.75" customHeight="1">
      <c r="A20" s="98"/>
      <c r="B20" s="225" t="s">
        <v>57</v>
      </c>
      <c r="C20" s="225"/>
      <c r="D20" s="227"/>
      <c r="E20" s="228"/>
      <c r="F20" s="227"/>
      <c r="G20" s="228"/>
      <c r="H20" s="229"/>
      <c r="I20" s="230"/>
      <c r="J20" s="90" t="s">
        <v>190</v>
      </c>
      <c r="K20" s="122"/>
      <c r="L20" s="122"/>
    </row>
    <row r="21" spans="1:12" s="72" customFormat="1" ht="21.75" customHeight="1">
      <c r="A21" s="98"/>
      <c r="B21" s="225" t="s">
        <v>57</v>
      </c>
      <c r="C21" s="225"/>
      <c r="D21" s="227"/>
      <c r="E21" s="228"/>
      <c r="F21" s="227"/>
      <c r="G21" s="228"/>
      <c r="H21" s="229"/>
      <c r="I21" s="230"/>
      <c r="J21" s="90" t="s">
        <v>106</v>
      </c>
      <c r="K21" s="84"/>
      <c r="L21" s="84"/>
    </row>
    <row r="22" spans="1:12" s="20" customFormat="1" ht="21.75" customHeight="1">
      <c r="A22" s="98"/>
      <c r="B22" s="84"/>
      <c r="C22" s="84"/>
      <c r="D22" s="91"/>
      <c r="E22" s="91"/>
      <c r="F22" s="91"/>
      <c r="G22" s="91"/>
      <c r="H22" s="84"/>
      <c r="I22" s="84"/>
      <c r="J22" s="84"/>
      <c r="K22" s="84"/>
      <c r="L22" s="84"/>
    </row>
    <row r="23" spans="1:12" s="20" customFormat="1" ht="21.75" customHeight="1">
      <c r="A23" s="98"/>
      <c r="B23" s="221" t="s">
        <v>54</v>
      </c>
      <c r="C23" s="221"/>
      <c r="D23" s="222" t="s">
        <v>52</v>
      </c>
      <c r="E23" s="222"/>
      <c r="F23" s="222" t="s">
        <v>53</v>
      </c>
      <c r="G23" s="222"/>
      <c r="H23" s="225" t="s">
        <v>50</v>
      </c>
      <c r="I23" s="225"/>
      <c r="J23" s="225" t="s">
        <v>27</v>
      </c>
      <c r="K23" s="225"/>
      <c r="L23" s="84"/>
    </row>
    <row r="24" spans="1:12" s="72" customFormat="1" ht="21.75" customHeight="1">
      <c r="A24" s="98"/>
      <c r="B24" s="225" t="s">
        <v>57</v>
      </c>
      <c r="C24" s="225"/>
      <c r="D24" s="227"/>
      <c r="E24" s="228"/>
      <c r="F24" s="227"/>
      <c r="G24" s="228"/>
      <c r="H24" s="229"/>
      <c r="I24" s="230"/>
      <c r="J24" s="229"/>
      <c r="K24" s="230"/>
      <c r="L24" s="90" t="s">
        <v>190</v>
      </c>
    </row>
    <row r="25" spans="1:12" s="72" customFormat="1" ht="21.75" customHeight="1">
      <c r="A25" s="98"/>
      <c r="B25" s="225" t="s">
        <v>57</v>
      </c>
      <c r="C25" s="225"/>
      <c r="D25" s="227"/>
      <c r="E25" s="228"/>
      <c r="F25" s="227"/>
      <c r="G25" s="228"/>
      <c r="H25" s="229"/>
      <c r="I25" s="230"/>
      <c r="J25" s="229"/>
      <c r="K25" s="230"/>
      <c r="L25" s="90" t="s">
        <v>106</v>
      </c>
    </row>
    <row r="26" spans="1:12" s="20" customFormat="1" ht="21.75" customHeight="1">
      <c r="A26" s="98"/>
      <c r="B26" s="84"/>
      <c r="C26" s="84"/>
      <c r="D26" s="91"/>
      <c r="E26" s="91"/>
      <c r="F26" s="91"/>
      <c r="G26" s="91"/>
      <c r="H26" s="84"/>
      <c r="I26" s="84"/>
      <c r="J26" s="84"/>
      <c r="K26" s="84"/>
      <c r="L26" s="84"/>
    </row>
    <row r="27" spans="1:12" s="20" customFormat="1" ht="21.75" customHeight="1">
      <c r="A27" s="98"/>
      <c r="B27" s="221" t="s">
        <v>55</v>
      </c>
      <c r="C27" s="221"/>
      <c r="D27" s="222" t="s">
        <v>52</v>
      </c>
      <c r="E27" s="222"/>
      <c r="F27" s="222" t="s">
        <v>53</v>
      </c>
      <c r="G27" s="222"/>
      <c r="H27" s="225" t="s">
        <v>50</v>
      </c>
      <c r="I27" s="225"/>
      <c r="J27" s="225" t="s">
        <v>27</v>
      </c>
      <c r="K27" s="225"/>
      <c r="L27" s="84"/>
    </row>
    <row r="28" spans="1:12" s="72" customFormat="1" ht="21.75" customHeight="1">
      <c r="A28" s="98"/>
      <c r="B28" s="225" t="s">
        <v>57</v>
      </c>
      <c r="C28" s="225"/>
      <c r="D28" s="227"/>
      <c r="E28" s="228"/>
      <c r="F28" s="227"/>
      <c r="G28" s="228"/>
      <c r="H28" s="229"/>
      <c r="I28" s="230"/>
      <c r="J28" s="229"/>
      <c r="K28" s="230"/>
      <c r="L28" s="90" t="s">
        <v>190</v>
      </c>
    </row>
    <row r="29" spans="1:12" s="72" customFormat="1" ht="21.75" customHeight="1">
      <c r="A29" s="98"/>
      <c r="B29" s="225" t="s">
        <v>57</v>
      </c>
      <c r="C29" s="225"/>
      <c r="D29" s="227"/>
      <c r="E29" s="228"/>
      <c r="F29" s="227"/>
      <c r="G29" s="228"/>
      <c r="H29" s="229"/>
      <c r="I29" s="230"/>
      <c r="J29" s="229"/>
      <c r="K29" s="230"/>
      <c r="L29" s="90" t="s">
        <v>106</v>
      </c>
    </row>
    <row r="30" spans="2:12" ht="21.75" customHeight="1">
      <c r="B30" s="84"/>
      <c r="C30" s="84"/>
      <c r="D30" s="91"/>
      <c r="E30" s="91"/>
      <c r="F30" s="91"/>
      <c r="G30" s="91"/>
      <c r="H30" s="84"/>
      <c r="I30" s="84"/>
      <c r="J30" s="84"/>
      <c r="K30" s="84"/>
      <c r="L30" s="84"/>
    </row>
    <row r="31" spans="1:12" s="20" customFormat="1" ht="21.75" customHeight="1">
      <c r="A31" s="98"/>
      <c r="B31" s="221" t="s">
        <v>56</v>
      </c>
      <c r="C31" s="221"/>
      <c r="D31" s="222" t="s">
        <v>52</v>
      </c>
      <c r="E31" s="222"/>
      <c r="F31" s="222" t="s">
        <v>53</v>
      </c>
      <c r="G31" s="222"/>
      <c r="H31" s="225" t="s">
        <v>50</v>
      </c>
      <c r="I31" s="225"/>
      <c r="J31" s="225" t="s">
        <v>27</v>
      </c>
      <c r="K31" s="225"/>
      <c r="L31" s="84"/>
    </row>
    <row r="32" spans="1:12" s="72" customFormat="1" ht="21.75" customHeight="1">
      <c r="A32" s="98"/>
      <c r="B32" s="225" t="s">
        <v>58</v>
      </c>
      <c r="C32" s="225"/>
      <c r="D32" s="227"/>
      <c r="E32" s="228"/>
      <c r="F32" s="227"/>
      <c r="G32" s="228"/>
      <c r="H32" s="229"/>
      <c r="I32" s="230"/>
      <c r="J32" s="229"/>
      <c r="K32" s="230"/>
      <c r="L32" s="90" t="s">
        <v>190</v>
      </c>
    </row>
    <row r="33" spans="1:12" s="72" customFormat="1" ht="21.75" customHeight="1">
      <c r="A33" s="98"/>
      <c r="B33" s="225" t="s">
        <v>58</v>
      </c>
      <c r="C33" s="225"/>
      <c r="D33" s="227"/>
      <c r="E33" s="228"/>
      <c r="F33" s="227"/>
      <c r="G33" s="228"/>
      <c r="H33" s="229"/>
      <c r="I33" s="230"/>
      <c r="J33" s="229"/>
      <c r="K33" s="230"/>
      <c r="L33" s="90" t="s">
        <v>106</v>
      </c>
    </row>
    <row r="34" spans="1:12" s="20" customFormat="1" ht="21.75" customHeight="1">
      <c r="A34" s="98"/>
      <c r="B34" s="84"/>
      <c r="C34" s="84"/>
      <c r="D34" s="91"/>
      <c r="E34" s="91"/>
      <c r="F34" s="91"/>
      <c r="G34" s="91"/>
      <c r="H34" s="84"/>
      <c r="I34" s="84"/>
      <c r="J34" s="84"/>
      <c r="K34" s="84"/>
      <c r="L34" s="84"/>
    </row>
    <row r="35" spans="1:12" s="20" customFormat="1" ht="21.75" customHeight="1">
      <c r="A35" s="231" t="s">
        <v>135</v>
      </c>
      <c r="B35" s="231"/>
      <c r="C35" s="84"/>
      <c r="D35" s="84"/>
      <c r="E35" s="84"/>
      <c r="F35" s="84"/>
      <c r="G35" s="84"/>
      <c r="H35" s="84"/>
      <c r="I35" s="84"/>
      <c r="J35" s="84"/>
      <c r="K35" s="84"/>
      <c r="L35" s="84"/>
    </row>
    <row r="36" spans="1:12" s="20" customFormat="1" ht="21.75" customHeight="1">
      <c r="A36" s="98"/>
      <c r="B36" s="84"/>
      <c r="C36" s="84"/>
      <c r="D36" s="91"/>
      <c r="E36" s="91"/>
      <c r="F36" s="91"/>
      <c r="G36" s="91"/>
      <c r="H36" s="84"/>
      <c r="I36" s="84"/>
      <c r="J36" s="84"/>
      <c r="K36" s="84"/>
      <c r="L36" s="84"/>
    </row>
    <row r="37" spans="1:12" s="20" customFormat="1" ht="21.75" customHeight="1">
      <c r="A37" s="98"/>
      <c r="B37" s="221" t="s">
        <v>54</v>
      </c>
      <c r="C37" s="221"/>
      <c r="D37" s="222" t="s">
        <v>52</v>
      </c>
      <c r="E37" s="222"/>
      <c r="F37" s="222" t="s">
        <v>53</v>
      </c>
      <c r="G37" s="222"/>
      <c r="H37" s="225" t="s">
        <v>50</v>
      </c>
      <c r="I37" s="225"/>
      <c r="J37" s="225" t="s">
        <v>27</v>
      </c>
      <c r="K37" s="225"/>
      <c r="L37" s="84"/>
    </row>
    <row r="38" spans="1:12" s="72" customFormat="1" ht="21.75" customHeight="1">
      <c r="A38" s="98"/>
      <c r="B38" s="223" t="s">
        <v>57</v>
      </c>
      <c r="C38" s="224"/>
      <c r="D38" s="219"/>
      <c r="E38" s="219"/>
      <c r="F38" s="219"/>
      <c r="G38" s="219"/>
      <c r="H38" s="239"/>
      <c r="I38" s="239"/>
      <c r="J38" s="239"/>
      <c r="K38" s="239"/>
      <c r="L38" s="90" t="s">
        <v>190</v>
      </c>
    </row>
    <row r="39" spans="1:12" s="72" customFormat="1" ht="21.75" customHeight="1">
      <c r="A39" s="98"/>
      <c r="B39" s="223" t="s">
        <v>57</v>
      </c>
      <c r="C39" s="224"/>
      <c r="D39" s="219"/>
      <c r="E39" s="219"/>
      <c r="F39" s="219"/>
      <c r="G39" s="219"/>
      <c r="H39" s="239"/>
      <c r="I39" s="239"/>
      <c r="J39" s="239"/>
      <c r="K39" s="239"/>
      <c r="L39" s="90" t="s">
        <v>106</v>
      </c>
    </row>
    <row r="40" spans="1:12" s="20" customFormat="1" ht="21.75" customHeight="1">
      <c r="A40" s="98"/>
      <c r="B40" s="84"/>
      <c r="C40" s="84"/>
      <c r="D40" s="91"/>
      <c r="E40" s="91"/>
      <c r="F40" s="91"/>
      <c r="G40" s="91"/>
      <c r="H40" s="84"/>
      <c r="I40" s="84"/>
      <c r="J40" s="84"/>
      <c r="K40" s="84"/>
      <c r="L40" s="84"/>
    </row>
    <row r="41" spans="1:12" s="20" customFormat="1" ht="21.75" customHeight="1">
      <c r="A41" s="98"/>
      <c r="B41" s="221" t="s">
        <v>55</v>
      </c>
      <c r="C41" s="221"/>
      <c r="D41" s="222" t="s">
        <v>52</v>
      </c>
      <c r="E41" s="222"/>
      <c r="F41" s="222" t="s">
        <v>53</v>
      </c>
      <c r="G41" s="222"/>
      <c r="H41" s="225" t="s">
        <v>50</v>
      </c>
      <c r="I41" s="225"/>
      <c r="J41" s="225" t="s">
        <v>27</v>
      </c>
      <c r="K41" s="225"/>
      <c r="L41" s="84"/>
    </row>
    <row r="42" spans="1:12" s="72" customFormat="1" ht="21.75" customHeight="1">
      <c r="A42" s="98"/>
      <c r="B42" s="223" t="s">
        <v>57</v>
      </c>
      <c r="C42" s="224"/>
      <c r="D42" s="219"/>
      <c r="E42" s="219"/>
      <c r="F42" s="219"/>
      <c r="G42" s="219"/>
      <c r="H42" s="239"/>
      <c r="I42" s="239"/>
      <c r="J42" s="239"/>
      <c r="K42" s="239"/>
      <c r="L42" s="90" t="s">
        <v>190</v>
      </c>
    </row>
    <row r="43" spans="1:12" s="72" customFormat="1" ht="21.75" customHeight="1">
      <c r="A43" s="98"/>
      <c r="B43" s="223" t="s">
        <v>57</v>
      </c>
      <c r="C43" s="224"/>
      <c r="D43" s="219"/>
      <c r="E43" s="219"/>
      <c r="F43" s="219"/>
      <c r="G43" s="219"/>
      <c r="H43" s="239"/>
      <c r="I43" s="239"/>
      <c r="J43" s="239"/>
      <c r="K43" s="239"/>
      <c r="L43" s="90" t="s">
        <v>106</v>
      </c>
    </row>
    <row r="44" spans="1:12" s="20" customFormat="1" ht="21.75" customHeight="1">
      <c r="A44" s="98"/>
      <c r="B44" s="84"/>
      <c r="C44" s="84"/>
      <c r="D44" s="91"/>
      <c r="E44" s="91"/>
      <c r="F44" s="91"/>
      <c r="G44" s="91"/>
      <c r="H44" s="84"/>
      <c r="I44" s="84"/>
      <c r="J44" s="84"/>
      <c r="K44" s="84"/>
      <c r="L44" s="84"/>
    </row>
    <row r="45" spans="1:12" s="20" customFormat="1" ht="21.75" customHeight="1">
      <c r="A45" s="98"/>
      <c r="B45" s="221" t="s">
        <v>56</v>
      </c>
      <c r="C45" s="221"/>
      <c r="D45" s="222" t="s">
        <v>52</v>
      </c>
      <c r="E45" s="222"/>
      <c r="F45" s="222" t="s">
        <v>53</v>
      </c>
      <c r="G45" s="222"/>
      <c r="H45" s="225" t="s">
        <v>50</v>
      </c>
      <c r="I45" s="225"/>
      <c r="J45" s="225" t="s">
        <v>27</v>
      </c>
      <c r="K45" s="225"/>
      <c r="L45" s="84"/>
    </row>
    <row r="46" spans="1:12" s="72" customFormat="1" ht="21.75" customHeight="1">
      <c r="A46" s="98"/>
      <c r="B46" s="225" t="s">
        <v>58</v>
      </c>
      <c r="C46" s="225"/>
      <c r="D46" s="219"/>
      <c r="E46" s="219"/>
      <c r="F46" s="219"/>
      <c r="G46" s="219"/>
      <c r="H46" s="239"/>
      <c r="I46" s="239"/>
      <c r="J46" s="239"/>
      <c r="K46" s="239"/>
      <c r="L46" s="90" t="s">
        <v>190</v>
      </c>
    </row>
    <row r="47" spans="1:12" s="20" customFormat="1" ht="21.75" customHeight="1">
      <c r="A47" s="98"/>
      <c r="B47" s="225" t="s">
        <v>58</v>
      </c>
      <c r="C47" s="225"/>
      <c r="D47" s="219"/>
      <c r="E47" s="219"/>
      <c r="F47" s="219"/>
      <c r="G47" s="219"/>
      <c r="H47" s="239"/>
      <c r="I47" s="239"/>
      <c r="J47" s="239"/>
      <c r="K47" s="239"/>
      <c r="L47" s="90" t="s">
        <v>106</v>
      </c>
    </row>
    <row r="48" spans="2:12" ht="21.75" customHeight="1">
      <c r="B48" s="84"/>
      <c r="C48" s="84"/>
      <c r="D48" s="84"/>
      <c r="E48" s="84"/>
      <c r="F48" s="84"/>
      <c r="G48" s="84"/>
      <c r="H48" s="84"/>
      <c r="I48" s="84"/>
      <c r="J48" s="84"/>
      <c r="K48" s="84"/>
      <c r="L48" s="84"/>
    </row>
    <row r="49" spans="2:12" ht="21.75" customHeight="1">
      <c r="B49" s="84"/>
      <c r="C49" s="84"/>
      <c r="D49" s="84"/>
      <c r="E49" s="84"/>
      <c r="F49" s="84"/>
      <c r="G49" s="84"/>
      <c r="H49" s="84"/>
      <c r="I49" s="84"/>
      <c r="J49" s="84"/>
      <c r="K49" s="84"/>
      <c r="L49" s="84"/>
    </row>
    <row r="50" spans="1:12" s="20" customFormat="1" ht="21.75" customHeight="1">
      <c r="A50" s="231" t="s">
        <v>134</v>
      </c>
      <c r="B50" s="231"/>
      <c r="C50" s="84"/>
      <c r="D50" s="84"/>
      <c r="E50" s="84"/>
      <c r="F50" s="84"/>
      <c r="G50" s="84"/>
      <c r="H50" s="84"/>
      <c r="I50" s="84"/>
      <c r="J50" s="84"/>
      <c r="K50" s="84"/>
      <c r="L50" s="84"/>
    </row>
    <row r="51" spans="1:12" s="20" customFormat="1" ht="21.75" customHeight="1">
      <c r="A51" s="98"/>
      <c r="B51" s="84"/>
      <c r="C51" s="84"/>
      <c r="D51" s="91"/>
      <c r="E51" s="91"/>
      <c r="F51" s="91"/>
      <c r="G51" s="91"/>
      <c r="H51" s="84"/>
      <c r="I51" s="84"/>
      <c r="J51" s="84"/>
      <c r="K51" s="84"/>
      <c r="L51" s="84"/>
    </row>
    <row r="52" spans="1:12" s="20" customFormat="1" ht="21.75" customHeight="1">
      <c r="A52" s="98"/>
      <c r="B52" s="221" t="s">
        <v>54</v>
      </c>
      <c r="C52" s="221"/>
      <c r="D52" s="222" t="s">
        <v>52</v>
      </c>
      <c r="E52" s="222"/>
      <c r="F52" s="222" t="s">
        <v>53</v>
      </c>
      <c r="G52" s="222"/>
      <c r="H52" s="225" t="s">
        <v>50</v>
      </c>
      <c r="I52" s="225"/>
      <c r="J52" s="225" t="s">
        <v>27</v>
      </c>
      <c r="K52" s="225"/>
      <c r="L52" s="84"/>
    </row>
    <row r="53" spans="1:12" s="72" customFormat="1" ht="21.75" customHeight="1">
      <c r="A53" s="98"/>
      <c r="B53" s="223" t="s">
        <v>57</v>
      </c>
      <c r="C53" s="224"/>
      <c r="D53" s="219"/>
      <c r="E53" s="219"/>
      <c r="F53" s="219"/>
      <c r="G53" s="219"/>
      <c r="H53" s="239"/>
      <c r="I53" s="239"/>
      <c r="J53" s="239"/>
      <c r="K53" s="239"/>
      <c r="L53" s="90" t="s">
        <v>190</v>
      </c>
    </row>
    <row r="54" spans="1:12" s="20" customFormat="1" ht="21.75" customHeight="1">
      <c r="A54" s="98"/>
      <c r="B54" s="223" t="s">
        <v>57</v>
      </c>
      <c r="C54" s="224"/>
      <c r="D54" s="219"/>
      <c r="E54" s="219"/>
      <c r="F54" s="219"/>
      <c r="G54" s="219"/>
      <c r="H54" s="239"/>
      <c r="I54" s="239"/>
      <c r="J54" s="239"/>
      <c r="K54" s="239"/>
      <c r="L54" s="90" t="s">
        <v>106</v>
      </c>
    </row>
    <row r="55" spans="1:12" s="20" customFormat="1" ht="21.75" customHeight="1">
      <c r="A55" s="98"/>
      <c r="B55" s="84"/>
      <c r="C55" s="84"/>
      <c r="D55" s="91"/>
      <c r="E55" s="91"/>
      <c r="F55" s="91"/>
      <c r="G55" s="91"/>
      <c r="H55" s="84"/>
      <c r="I55" s="84"/>
      <c r="J55" s="84"/>
      <c r="K55" s="84"/>
      <c r="L55" s="84"/>
    </row>
    <row r="56" spans="1:12" s="20" customFormat="1" ht="21.75" customHeight="1">
      <c r="A56" s="98"/>
      <c r="B56" s="221" t="s">
        <v>55</v>
      </c>
      <c r="C56" s="221"/>
      <c r="D56" s="222" t="s">
        <v>52</v>
      </c>
      <c r="E56" s="222"/>
      <c r="F56" s="222" t="s">
        <v>53</v>
      </c>
      <c r="G56" s="222"/>
      <c r="H56" s="225" t="s">
        <v>50</v>
      </c>
      <c r="I56" s="225"/>
      <c r="J56" s="225" t="s">
        <v>27</v>
      </c>
      <c r="K56" s="225"/>
      <c r="L56" s="84"/>
    </row>
    <row r="57" spans="1:12" s="72" customFormat="1" ht="21.75" customHeight="1">
      <c r="A57" s="98"/>
      <c r="B57" s="223" t="s">
        <v>57</v>
      </c>
      <c r="C57" s="224"/>
      <c r="D57" s="219"/>
      <c r="E57" s="219"/>
      <c r="F57" s="219"/>
      <c r="G57" s="219"/>
      <c r="H57" s="239"/>
      <c r="I57" s="239"/>
      <c r="J57" s="239"/>
      <c r="K57" s="239"/>
      <c r="L57" s="90" t="s">
        <v>190</v>
      </c>
    </row>
    <row r="58" spans="1:12" s="20" customFormat="1" ht="21.75" customHeight="1">
      <c r="A58" s="98"/>
      <c r="B58" s="223" t="s">
        <v>57</v>
      </c>
      <c r="C58" s="224"/>
      <c r="D58" s="219"/>
      <c r="E58" s="219"/>
      <c r="F58" s="219"/>
      <c r="G58" s="219"/>
      <c r="H58" s="239"/>
      <c r="I58" s="239"/>
      <c r="J58" s="239"/>
      <c r="K58" s="239"/>
      <c r="L58" s="90" t="s">
        <v>106</v>
      </c>
    </row>
    <row r="59" spans="1:12" s="20" customFormat="1" ht="21.75" customHeight="1">
      <c r="A59" s="98"/>
      <c r="B59" s="84"/>
      <c r="C59" s="84"/>
      <c r="D59" s="91"/>
      <c r="E59" s="91"/>
      <c r="F59" s="91"/>
      <c r="G59" s="91"/>
      <c r="H59" s="84"/>
      <c r="I59" s="84"/>
      <c r="J59" s="84"/>
      <c r="K59" s="84"/>
      <c r="L59" s="84"/>
    </row>
    <row r="60" spans="1:12" s="20" customFormat="1" ht="21.75" customHeight="1">
      <c r="A60" s="98"/>
      <c r="B60" s="221" t="s">
        <v>56</v>
      </c>
      <c r="C60" s="221"/>
      <c r="D60" s="222" t="s">
        <v>52</v>
      </c>
      <c r="E60" s="222"/>
      <c r="F60" s="222" t="s">
        <v>53</v>
      </c>
      <c r="G60" s="222"/>
      <c r="H60" s="225" t="s">
        <v>50</v>
      </c>
      <c r="I60" s="225"/>
      <c r="J60" s="225" t="s">
        <v>27</v>
      </c>
      <c r="K60" s="225"/>
      <c r="L60" s="84"/>
    </row>
    <row r="61" spans="1:12" s="72" customFormat="1" ht="21.75" customHeight="1">
      <c r="A61" s="98"/>
      <c r="B61" s="225" t="s">
        <v>58</v>
      </c>
      <c r="C61" s="226"/>
      <c r="D61" s="227"/>
      <c r="E61" s="228"/>
      <c r="F61" s="227"/>
      <c r="G61" s="228"/>
      <c r="H61" s="229"/>
      <c r="I61" s="230"/>
      <c r="J61" s="229"/>
      <c r="K61" s="230"/>
      <c r="L61" s="90" t="s">
        <v>190</v>
      </c>
    </row>
    <row r="62" spans="1:12" s="72" customFormat="1" ht="21.75" customHeight="1">
      <c r="A62" s="98"/>
      <c r="B62" s="225" t="s">
        <v>58</v>
      </c>
      <c r="C62" s="226"/>
      <c r="D62" s="227"/>
      <c r="E62" s="228"/>
      <c r="F62" s="227"/>
      <c r="G62" s="228"/>
      <c r="H62" s="229"/>
      <c r="I62" s="230"/>
      <c r="J62" s="229"/>
      <c r="K62" s="230"/>
      <c r="L62" s="90" t="s">
        <v>106</v>
      </c>
    </row>
    <row r="63" spans="1:12" s="20" customFormat="1" ht="21.75" customHeight="1">
      <c r="A63" s="98"/>
      <c r="B63" s="84"/>
      <c r="C63" s="84"/>
      <c r="D63" s="84"/>
      <c r="E63" s="84"/>
      <c r="F63" s="84"/>
      <c r="G63" s="84"/>
      <c r="H63" s="84"/>
      <c r="I63" s="84"/>
      <c r="J63" s="84"/>
      <c r="K63" s="84"/>
      <c r="L63" s="84"/>
    </row>
    <row r="64" spans="2:12" ht="21.75" customHeight="1">
      <c r="B64" s="84"/>
      <c r="C64" s="84"/>
      <c r="D64" s="84"/>
      <c r="E64" s="84"/>
      <c r="F64" s="84"/>
      <c r="G64" s="84"/>
      <c r="H64" s="84"/>
      <c r="I64" s="84"/>
      <c r="J64" s="84"/>
      <c r="K64" s="84"/>
      <c r="L64" s="84"/>
    </row>
    <row r="65" spans="1:12" ht="21.75" customHeight="1">
      <c r="A65" s="97" t="s">
        <v>157</v>
      </c>
      <c r="B65" s="89"/>
      <c r="C65" s="89"/>
      <c r="D65" s="89"/>
      <c r="E65" s="89"/>
      <c r="F65" s="89"/>
      <c r="G65" s="89"/>
      <c r="H65" s="89"/>
      <c r="I65" s="89"/>
      <c r="J65" s="89"/>
      <c r="K65" s="89"/>
      <c r="L65" s="89"/>
    </row>
    <row r="66" spans="1:12" s="72" customFormat="1" ht="21.75" customHeight="1">
      <c r="A66" s="98"/>
      <c r="B66" s="135"/>
      <c r="C66" s="135"/>
      <c r="D66" s="135"/>
      <c r="E66" s="135"/>
      <c r="F66" s="135"/>
      <c r="G66" s="135"/>
      <c r="H66" s="135"/>
      <c r="I66" s="135"/>
      <c r="J66" s="135"/>
      <c r="K66" s="135"/>
      <c r="L66" s="135"/>
    </row>
    <row r="67" spans="1:12" ht="21.75" customHeight="1">
      <c r="A67" s="99"/>
      <c r="B67" s="221" t="s">
        <v>46</v>
      </c>
      <c r="C67" s="221"/>
      <c r="D67" s="221"/>
      <c r="E67" s="84"/>
      <c r="F67" s="84"/>
      <c r="G67" s="84"/>
      <c r="H67" s="84"/>
      <c r="I67" s="84"/>
      <c r="J67" s="84"/>
      <c r="K67" s="84"/>
      <c r="L67" s="84"/>
    </row>
    <row r="68" spans="2:12" ht="21.75" customHeight="1">
      <c r="B68" s="84"/>
      <c r="C68" s="84"/>
      <c r="D68" s="84"/>
      <c r="E68" s="84"/>
      <c r="F68" s="84"/>
      <c r="G68" s="84"/>
      <c r="H68" s="84"/>
      <c r="I68" s="84"/>
      <c r="J68" s="84"/>
      <c r="K68" s="84"/>
      <c r="L68" s="84"/>
    </row>
    <row r="69" spans="2:12" ht="21.75" customHeight="1">
      <c r="B69" s="84"/>
      <c r="C69" s="232" t="s">
        <v>31</v>
      </c>
      <c r="D69" s="234"/>
      <c r="E69" s="234"/>
      <c r="F69" s="234"/>
      <c r="G69" s="234"/>
      <c r="H69" s="233"/>
      <c r="I69" s="84"/>
      <c r="J69" s="84"/>
      <c r="K69" s="84"/>
      <c r="L69" s="84"/>
    </row>
    <row r="70" spans="2:12" ht="21.75" customHeight="1">
      <c r="B70" s="84"/>
      <c r="C70" s="235" t="s">
        <v>32</v>
      </c>
      <c r="D70" s="235"/>
      <c r="E70" s="232" t="s">
        <v>2</v>
      </c>
      <c r="F70" s="233"/>
      <c r="G70" s="232" t="s">
        <v>33</v>
      </c>
      <c r="H70" s="233"/>
      <c r="I70" s="84"/>
      <c r="J70" s="84"/>
      <c r="K70" s="84"/>
      <c r="L70" s="84"/>
    </row>
    <row r="71" spans="2:12" ht="21.75" customHeight="1">
      <c r="B71" s="92" t="s">
        <v>41</v>
      </c>
      <c r="C71" s="93" t="s">
        <v>35</v>
      </c>
      <c r="D71" s="93" t="s">
        <v>34</v>
      </c>
      <c r="E71" s="93" t="s">
        <v>35</v>
      </c>
      <c r="F71" s="93" t="s">
        <v>34</v>
      </c>
      <c r="G71" s="93" t="s">
        <v>35</v>
      </c>
      <c r="H71" s="93" t="s">
        <v>34</v>
      </c>
      <c r="I71" s="238" t="s">
        <v>50</v>
      </c>
      <c r="J71" s="218"/>
      <c r="K71" s="218" t="s">
        <v>27</v>
      </c>
      <c r="L71" s="218"/>
    </row>
    <row r="72" spans="1:12" ht="21.75" customHeight="1">
      <c r="A72" s="100"/>
      <c r="B72" s="95" t="s">
        <v>42</v>
      </c>
      <c r="C72" s="87"/>
      <c r="D72" s="87"/>
      <c r="E72" s="87"/>
      <c r="F72" s="87"/>
      <c r="G72" s="87"/>
      <c r="H72" s="87"/>
      <c r="I72" s="229"/>
      <c r="J72" s="230"/>
      <c r="K72" s="229"/>
      <c r="L72" s="230"/>
    </row>
    <row r="73" spans="1:12" ht="21.75" customHeight="1">
      <c r="A73" s="100"/>
      <c r="B73" s="95" t="s">
        <v>43</v>
      </c>
      <c r="C73" s="87"/>
      <c r="D73" s="87"/>
      <c r="E73" s="87"/>
      <c r="F73" s="87"/>
      <c r="G73" s="87"/>
      <c r="H73" s="87"/>
      <c r="I73" s="229"/>
      <c r="J73" s="230"/>
      <c r="K73" s="229"/>
      <c r="L73" s="230"/>
    </row>
    <row r="74" spans="1:38" s="2" customFormat="1" ht="21.75" customHeight="1">
      <c r="A74" s="98"/>
      <c r="B74" s="95" t="s">
        <v>44</v>
      </c>
      <c r="C74" s="87"/>
      <c r="D74" s="87"/>
      <c r="E74" s="87"/>
      <c r="F74" s="87"/>
      <c r="G74" s="87"/>
      <c r="H74" s="87"/>
      <c r="I74" s="229"/>
      <c r="J74" s="230"/>
      <c r="K74" s="229"/>
      <c r="L74" s="230"/>
      <c r="M74"/>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row>
    <row r="75" spans="2:12" ht="21.75" customHeight="1">
      <c r="B75" s="95" t="s">
        <v>45</v>
      </c>
      <c r="C75" s="87"/>
      <c r="D75" s="87"/>
      <c r="E75" s="87"/>
      <c r="F75" s="87"/>
      <c r="G75" s="87"/>
      <c r="H75" s="87"/>
      <c r="I75" s="229"/>
      <c r="J75" s="230"/>
      <c r="K75" s="229"/>
      <c r="L75" s="230"/>
    </row>
    <row r="76" spans="2:12" ht="21.75" customHeight="1">
      <c r="B76" s="84"/>
      <c r="C76" s="84"/>
      <c r="D76" s="84"/>
      <c r="E76" s="84"/>
      <c r="F76" s="84"/>
      <c r="G76" s="84"/>
      <c r="H76" s="84"/>
      <c r="I76" s="84"/>
      <c r="J76" s="84"/>
      <c r="K76" s="84"/>
      <c r="L76" s="84"/>
    </row>
    <row r="77" spans="1:12" ht="21.75" customHeight="1">
      <c r="A77" s="99"/>
      <c r="B77" s="221" t="s">
        <v>1</v>
      </c>
      <c r="C77" s="221"/>
      <c r="D77" s="221"/>
      <c r="E77" s="84"/>
      <c r="F77" s="84"/>
      <c r="G77" s="84"/>
      <c r="H77" s="84"/>
      <c r="I77" s="84"/>
      <c r="J77" s="84"/>
      <c r="K77" s="84"/>
      <c r="L77" s="84"/>
    </row>
    <row r="78" spans="2:12" ht="21.75" customHeight="1">
      <c r="B78" s="84"/>
      <c r="C78" s="84"/>
      <c r="D78" s="84"/>
      <c r="E78" s="84"/>
      <c r="F78" s="84"/>
      <c r="G78" s="84"/>
      <c r="H78" s="84"/>
      <c r="I78" s="84"/>
      <c r="J78" s="84"/>
      <c r="K78" s="84"/>
      <c r="L78" s="84"/>
    </row>
    <row r="79" spans="2:12" ht="21.75" customHeight="1">
      <c r="B79" s="84"/>
      <c r="C79" s="232" t="s">
        <v>31</v>
      </c>
      <c r="D79" s="234"/>
      <c r="E79" s="234"/>
      <c r="F79" s="234"/>
      <c r="G79" s="234"/>
      <c r="H79" s="233"/>
      <c r="I79" s="84"/>
      <c r="J79" s="84"/>
      <c r="K79" s="84"/>
      <c r="L79" s="84"/>
    </row>
    <row r="80" spans="2:12" ht="21.75" customHeight="1">
      <c r="B80" s="84"/>
      <c r="C80" s="235" t="s">
        <v>32</v>
      </c>
      <c r="D80" s="235"/>
      <c r="E80" s="232" t="s">
        <v>2</v>
      </c>
      <c r="F80" s="233"/>
      <c r="G80" s="232" t="s">
        <v>33</v>
      </c>
      <c r="H80" s="233"/>
      <c r="I80" s="84"/>
      <c r="J80" s="84"/>
      <c r="K80" s="84"/>
      <c r="L80" s="84"/>
    </row>
    <row r="81" spans="2:12" ht="21.75" customHeight="1">
      <c r="B81" s="92" t="s">
        <v>41</v>
      </c>
      <c r="C81" s="93" t="s">
        <v>35</v>
      </c>
      <c r="D81" s="93" t="s">
        <v>34</v>
      </c>
      <c r="E81" s="93" t="s">
        <v>35</v>
      </c>
      <c r="F81" s="93" t="s">
        <v>34</v>
      </c>
      <c r="G81" s="93" t="s">
        <v>35</v>
      </c>
      <c r="H81" s="93" t="s">
        <v>34</v>
      </c>
      <c r="I81" s="238" t="s">
        <v>50</v>
      </c>
      <c r="J81" s="218"/>
      <c r="K81" s="218" t="s">
        <v>27</v>
      </c>
      <c r="L81" s="218"/>
    </row>
    <row r="82" spans="2:12" ht="21.75" customHeight="1">
      <c r="B82" s="94" t="s">
        <v>42</v>
      </c>
      <c r="C82" s="87"/>
      <c r="D82" s="87"/>
      <c r="E82" s="87"/>
      <c r="F82" s="87"/>
      <c r="G82" s="87"/>
      <c r="H82" s="87"/>
      <c r="I82" s="229"/>
      <c r="J82" s="230"/>
      <c r="K82" s="229"/>
      <c r="L82" s="230"/>
    </row>
    <row r="83" spans="2:12" ht="21.75" customHeight="1">
      <c r="B83" s="94" t="s">
        <v>43</v>
      </c>
      <c r="C83" s="87"/>
      <c r="D83" s="87"/>
      <c r="E83" s="87"/>
      <c r="F83" s="87"/>
      <c r="G83" s="87"/>
      <c r="H83" s="87"/>
      <c r="I83" s="229"/>
      <c r="J83" s="230"/>
      <c r="K83" s="229"/>
      <c r="L83" s="230"/>
    </row>
    <row r="84" spans="2:12" ht="21.75" customHeight="1">
      <c r="B84" s="94" t="s">
        <v>44</v>
      </c>
      <c r="C84" s="87"/>
      <c r="D84" s="87"/>
      <c r="E84" s="87"/>
      <c r="F84" s="87"/>
      <c r="G84" s="87"/>
      <c r="H84" s="87"/>
      <c r="I84" s="229"/>
      <c r="J84" s="230"/>
      <c r="K84" s="229"/>
      <c r="L84" s="230"/>
    </row>
    <row r="85" spans="2:12" ht="21.75" customHeight="1">
      <c r="B85" s="94" t="s">
        <v>45</v>
      </c>
      <c r="C85" s="87"/>
      <c r="D85" s="87"/>
      <c r="E85" s="87"/>
      <c r="F85" s="87"/>
      <c r="G85" s="87"/>
      <c r="H85" s="87"/>
      <c r="I85" s="229"/>
      <c r="J85" s="230"/>
      <c r="K85" s="229"/>
      <c r="L85" s="230"/>
    </row>
    <row r="86" spans="2:12" ht="21.75" customHeight="1">
      <c r="B86" s="94"/>
      <c r="C86" s="84"/>
      <c r="D86" s="84"/>
      <c r="E86" s="84"/>
      <c r="F86" s="84"/>
      <c r="G86" s="84"/>
      <c r="H86" s="84"/>
      <c r="I86" s="84"/>
      <c r="J86" s="84"/>
      <c r="K86" s="84"/>
      <c r="L86" s="84"/>
    </row>
    <row r="87" spans="1:12" ht="21.75" customHeight="1">
      <c r="A87" s="99"/>
      <c r="B87" s="221" t="s">
        <v>47</v>
      </c>
      <c r="C87" s="221"/>
      <c r="D87" s="221"/>
      <c r="E87" s="84"/>
      <c r="F87" s="84"/>
      <c r="G87" s="84"/>
      <c r="H87" s="84"/>
      <c r="I87" s="84"/>
      <c r="J87" s="84"/>
      <c r="K87" s="84"/>
      <c r="L87" s="84"/>
    </row>
    <row r="88" spans="2:12" ht="21.75" customHeight="1">
      <c r="B88" s="84"/>
      <c r="C88" s="84"/>
      <c r="D88" s="84"/>
      <c r="E88" s="84"/>
      <c r="F88" s="84"/>
      <c r="G88" s="84"/>
      <c r="H88" s="84"/>
      <c r="I88" s="84"/>
      <c r="J88" s="84"/>
      <c r="K88" s="84"/>
      <c r="L88" s="84"/>
    </row>
    <row r="89" spans="2:12" ht="21.75" customHeight="1">
      <c r="B89" s="84"/>
      <c r="C89" s="232" t="s">
        <v>31</v>
      </c>
      <c r="D89" s="234"/>
      <c r="E89" s="234"/>
      <c r="F89" s="234"/>
      <c r="G89" s="234"/>
      <c r="H89" s="233"/>
      <c r="I89" s="84"/>
      <c r="J89" s="84"/>
      <c r="K89" s="84"/>
      <c r="L89" s="84"/>
    </row>
    <row r="90" spans="2:12" ht="21.75" customHeight="1">
      <c r="B90" s="84"/>
      <c r="C90" s="235" t="s">
        <v>32</v>
      </c>
      <c r="D90" s="235"/>
      <c r="E90" s="232" t="s">
        <v>2</v>
      </c>
      <c r="F90" s="233"/>
      <c r="G90" s="232" t="s">
        <v>33</v>
      </c>
      <c r="H90" s="233"/>
      <c r="I90" s="84"/>
      <c r="J90" s="84"/>
      <c r="K90" s="84"/>
      <c r="L90" s="84"/>
    </row>
    <row r="91" spans="2:12" ht="21.75" customHeight="1">
      <c r="B91" s="92" t="s">
        <v>41</v>
      </c>
      <c r="C91" s="93" t="s">
        <v>35</v>
      </c>
      <c r="D91" s="93" t="s">
        <v>34</v>
      </c>
      <c r="E91" s="93" t="s">
        <v>35</v>
      </c>
      <c r="F91" s="93" t="s">
        <v>34</v>
      </c>
      <c r="G91" s="93" t="s">
        <v>35</v>
      </c>
      <c r="H91" s="93" t="s">
        <v>34</v>
      </c>
      <c r="I91" s="238" t="s">
        <v>50</v>
      </c>
      <c r="J91" s="218"/>
      <c r="K91" s="218" t="s">
        <v>27</v>
      </c>
      <c r="L91" s="218"/>
    </row>
    <row r="92" spans="2:12" ht="21.75" customHeight="1">
      <c r="B92" s="94" t="s">
        <v>42</v>
      </c>
      <c r="C92" s="87"/>
      <c r="D92" s="87"/>
      <c r="E92" s="87"/>
      <c r="F92" s="87"/>
      <c r="G92" s="87"/>
      <c r="H92" s="87"/>
      <c r="I92" s="229"/>
      <c r="J92" s="230"/>
      <c r="K92" s="229"/>
      <c r="L92" s="230"/>
    </row>
    <row r="93" spans="2:12" ht="21.75" customHeight="1">
      <c r="B93" s="94" t="s">
        <v>43</v>
      </c>
      <c r="C93" s="87"/>
      <c r="D93" s="87"/>
      <c r="E93" s="87"/>
      <c r="F93" s="87"/>
      <c r="G93" s="87"/>
      <c r="H93" s="87"/>
      <c r="I93" s="229"/>
      <c r="J93" s="230"/>
      <c r="K93" s="229"/>
      <c r="L93" s="230"/>
    </row>
    <row r="94" spans="2:12" ht="21.75" customHeight="1">
      <c r="B94" s="94" t="s">
        <v>44</v>
      </c>
      <c r="C94" s="87"/>
      <c r="D94" s="87"/>
      <c r="E94" s="87"/>
      <c r="F94" s="87"/>
      <c r="G94" s="87"/>
      <c r="H94" s="87"/>
      <c r="I94" s="229"/>
      <c r="J94" s="230"/>
      <c r="K94" s="229"/>
      <c r="L94" s="230"/>
    </row>
    <row r="95" spans="2:12" ht="21.75" customHeight="1">
      <c r="B95" s="94" t="s">
        <v>45</v>
      </c>
      <c r="C95" s="87"/>
      <c r="D95" s="87"/>
      <c r="E95" s="87"/>
      <c r="F95" s="87"/>
      <c r="G95" s="87"/>
      <c r="H95" s="87"/>
      <c r="I95" s="229"/>
      <c r="J95" s="230"/>
      <c r="K95" s="229"/>
      <c r="L95" s="230"/>
    </row>
    <row r="96" spans="2:12" ht="21.75" customHeight="1">
      <c r="B96" s="84"/>
      <c r="C96" s="84"/>
      <c r="D96" s="84"/>
      <c r="E96" s="84"/>
      <c r="F96" s="84"/>
      <c r="G96" s="84"/>
      <c r="H96" s="84"/>
      <c r="I96" s="84"/>
      <c r="J96" s="84"/>
      <c r="K96" s="84"/>
      <c r="L96" s="84"/>
    </row>
    <row r="97" spans="1:12" ht="21.75" customHeight="1">
      <c r="A97" s="99"/>
      <c r="B97" s="221" t="s">
        <v>48</v>
      </c>
      <c r="C97" s="221"/>
      <c r="D97" s="221"/>
      <c r="E97" s="84"/>
      <c r="F97" s="84"/>
      <c r="G97" s="84"/>
      <c r="H97" s="84"/>
      <c r="I97" s="84"/>
      <c r="J97" s="84"/>
      <c r="K97" s="84"/>
      <c r="L97" s="84"/>
    </row>
    <row r="98" spans="2:12" ht="21.75" customHeight="1">
      <c r="B98" s="84"/>
      <c r="C98" s="84"/>
      <c r="D98" s="84"/>
      <c r="E98" s="84"/>
      <c r="F98" s="84"/>
      <c r="G98" s="84"/>
      <c r="H98" s="84"/>
      <c r="I98" s="84"/>
      <c r="J98" s="84"/>
      <c r="K98" s="84"/>
      <c r="L98" s="84"/>
    </row>
    <row r="99" spans="2:12" ht="21.75" customHeight="1">
      <c r="B99" s="84"/>
      <c r="C99" s="232" t="s">
        <v>31</v>
      </c>
      <c r="D99" s="234"/>
      <c r="E99" s="234"/>
      <c r="F99" s="234"/>
      <c r="G99" s="234"/>
      <c r="H99" s="233"/>
      <c r="I99" s="84"/>
      <c r="J99" s="84"/>
      <c r="K99" s="84"/>
      <c r="L99" s="84"/>
    </row>
    <row r="100" spans="2:12" ht="21.75" customHeight="1">
      <c r="B100" s="84"/>
      <c r="C100" s="235" t="s">
        <v>32</v>
      </c>
      <c r="D100" s="235"/>
      <c r="E100" s="232" t="s">
        <v>2</v>
      </c>
      <c r="F100" s="233"/>
      <c r="G100" s="232" t="s">
        <v>33</v>
      </c>
      <c r="H100" s="233"/>
      <c r="I100" s="84"/>
      <c r="J100" s="84"/>
      <c r="K100" s="84"/>
      <c r="L100" s="84"/>
    </row>
    <row r="101" spans="2:12" ht="21.75" customHeight="1">
      <c r="B101" s="92" t="s">
        <v>41</v>
      </c>
      <c r="C101" s="93" t="s">
        <v>35</v>
      </c>
      <c r="D101" s="93" t="s">
        <v>34</v>
      </c>
      <c r="E101" s="93" t="s">
        <v>35</v>
      </c>
      <c r="F101" s="93" t="s">
        <v>34</v>
      </c>
      <c r="G101" s="93" t="s">
        <v>35</v>
      </c>
      <c r="H101" s="93" t="s">
        <v>34</v>
      </c>
      <c r="I101" s="238" t="s">
        <v>50</v>
      </c>
      <c r="J101" s="218"/>
      <c r="K101" s="218" t="s">
        <v>27</v>
      </c>
      <c r="L101" s="218"/>
    </row>
    <row r="102" spans="2:12" ht="21.75" customHeight="1">
      <c r="B102" s="94" t="s">
        <v>42</v>
      </c>
      <c r="C102" s="87"/>
      <c r="D102" s="87"/>
      <c r="E102" s="87"/>
      <c r="F102" s="87"/>
      <c r="G102" s="87"/>
      <c r="H102" s="87"/>
      <c r="I102" s="229"/>
      <c r="J102" s="230"/>
      <c r="K102" s="229"/>
      <c r="L102" s="230"/>
    </row>
    <row r="103" spans="2:12" ht="21.75" customHeight="1">
      <c r="B103" s="94" t="s">
        <v>43</v>
      </c>
      <c r="C103" s="87"/>
      <c r="D103" s="87"/>
      <c r="E103" s="87"/>
      <c r="F103" s="87"/>
      <c r="G103" s="87"/>
      <c r="H103" s="87"/>
      <c r="I103" s="229"/>
      <c r="J103" s="230"/>
      <c r="K103" s="229"/>
      <c r="L103" s="230"/>
    </row>
    <row r="104" spans="2:12" ht="21.75" customHeight="1">
      <c r="B104" s="94" t="s">
        <v>44</v>
      </c>
      <c r="C104" s="87"/>
      <c r="D104" s="87"/>
      <c r="E104" s="87"/>
      <c r="F104" s="87"/>
      <c r="G104" s="87"/>
      <c r="H104" s="87"/>
      <c r="I104" s="229"/>
      <c r="J104" s="230"/>
      <c r="K104" s="229"/>
      <c r="L104" s="230"/>
    </row>
    <row r="105" spans="2:12" ht="21.75" customHeight="1">
      <c r="B105" s="94" t="s">
        <v>45</v>
      </c>
      <c r="C105" s="87"/>
      <c r="D105" s="87"/>
      <c r="E105" s="87"/>
      <c r="F105" s="87"/>
      <c r="G105" s="87"/>
      <c r="H105" s="87"/>
      <c r="I105" s="229"/>
      <c r="J105" s="230"/>
      <c r="K105" s="229"/>
      <c r="L105" s="230"/>
    </row>
    <row r="106" spans="2:12" ht="21.75" customHeight="1">
      <c r="B106" s="84"/>
      <c r="C106" s="84"/>
      <c r="D106" s="84"/>
      <c r="E106" s="84"/>
      <c r="F106" s="84"/>
      <c r="G106" s="84"/>
      <c r="H106" s="84"/>
      <c r="I106" s="84"/>
      <c r="J106" s="84"/>
      <c r="K106" s="84"/>
      <c r="L106" s="84"/>
    </row>
    <row r="107" spans="1:7" ht="21.75" customHeight="1">
      <c r="A107" s="97" t="s">
        <v>15</v>
      </c>
      <c r="B107" s="89"/>
      <c r="C107" s="89"/>
      <c r="D107" s="89"/>
      <c r="E107" s="89"/>
      <c r="F107" s="109"/>
      <c r="G107" s="109"/>
    </row>
    <row r="108" spans="3:5" ht="34.5" customHeight="1">
      <c r="C108" s="142" t="s">
        <v>219</v>
      </c>
      <c r="E108" s="56" t="s">
        <v>106</v>
      </c>
    </row>
    <row r="109" spans="1:5" s="72" customFormat="1" ht="30">
      <c r="A109" s="98"/>
      <c r="B109" s="160" t="s">
        <v>203</v>
      </c>
      <c r="C109" s="87"/>
      <c r="E109" s="87"/>
    </row>
    <row r="110" spans="1:61" s="2" customFormat="1" ht="75">
      <c r="A110" s="98"/>
      <c r="B110" s="162" t="s">
        <v>202</v>
      </c>
      <c r="C110" s="159" t="s">
        <v>221</v>
      </c>
      <c r="D110" s="72"/>
      <c r="E110" s="159" t="s">
        <v>220</v>
      </c>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row>
    <row r="111" spans="2:8" ht="21.75" customHeight="1">
      <c r="B111" s="163">
        <v>2</v>
      </c>
      <c r="C111" s="161"/>
      <c r="E111" s="161"/>
      <c r="F111" s="72"/>
      <c r="G111" s="72"/>
      <c r="H111" s="72"/>
    </row>
    <row r="112" spans="2:8" ht="21.75" customHeight="1">
      <c r="B112" s="163">
        <f>2*B111</f>
        <v>4</v>
      </c>
      <c r="C112" s="161"/>
      <c r="E112" s="161"/>
      <c r="F112" s="72"/>
      <c r="G112" s="72"/>
      <c r="H112" s="72"/>
    </row>
    <row r="113" spans="1:5" s="72" customFormat="1" ht="21.75" customHeight="1">
      <c r="A113" s="98"/>
      <c r="B113" s="163">
        <f aca="true" t="shared" si="0" ref="B113:B121">2*B112</f>
        <v>8</v>
      </c>
      <c r="C113" s="161"/>
      <c r="E113" s="161"/>
    </row>
    <row r="114" spans="1:5" s="72" customFormat="1" ht="21.75" customHeight="1">
      <c r="A114" s="98"/>
      <c r="B114" s="163">
        <f t="shared" si="0"/>
        <v>16</v>
      </c>
      <c r="C114" s="161"/>
      <c r="E114" s="161"/>
    </row>
    <row r="115" spans="1:5" s="72" customFormat="1" ht="21.75" customHeight="1">
      <c r="A115" s="98"/>
      <c r="B115" s="163">
        <f t="shared" si="0"/>
        <v>32</v>
      </c>
      <c r="C115" s="161"/>
      <c r="E115" s="161"/>
    </row>
    <row r="116" spans="1:5" s="72" customFormat="1" ht="21.75" customHeight="1">
      <c r="A116" s="98"/>
      <c r="B116" s="163">
        <f t="shared" si="0"/>
        <v>64</v>
      </c>
      <c r="C116" s="161"/>
      <c r="E116" s="161"/>
    </row>
    <row r="117" spans="1:5" s="72" customFormat="1" ht="21.75" customHeight="1">
      <c r="A117" s="98"/>
      <c r="B117" s="163">
        <f t="shared" si="0"/>
        <v>128</v>
      </c>
      <c r="C117" s="161"/>
      <c r="E117" s="161"/>
    </row>
    <row r="118" spans="1:5" s="72" customFormat="1" ht="21.75" customHeight="1">
      <c r="A118" s="98"/>
      <c r="B118" s="163">
        <f t="shared" si="0"/>
        <v>256</v>
      </c>
      <c r="C118" s="161"/>
      <c r="E118" s="161"/>
    </row>
    <row r="119" spans="1:5" s="72" customFormat="1" ht="21.75" customHeight="1">
      <c r="A119" s="98"/>
      <c r="B119" s="163">
        <f t="shared" si="0"/>
        <v>512</v>
      </c>
      <c r="C119" s="161"/>
      <c r="E119" s="161"/>
    </row>
    <row r="120" spans="1:5" s="72" customFormat="1" ht="21.75" customHeight="1">
      <c r="A120" s="98"/>
      <c r="B120" s="163">
        <f t="shared" si="0"/>
        <v>1024</v>
      </c>
      <c r="C120" s="161"/>
      <c r="E120" s="161"/>
    </row>
    <row r="121" spans="2:25" ht="21.75" customHeight="1">
      <c r="B121" s="163">
        <f t="shared" si="0"/>
        <v>2048</v>
      </c>
      <c r="C121" s="161"/>
      <c r="E121" s="161"/>
      <c r="F121" s="84"/>
      <c r="G121" s="84"/>
      <c r="H121" s="72"/>
      <c r="I121" s="72"/>
      <c r="J121" s="72"/>
      <c r="K121" s="72"/>
      <c r="L121" s="72"/>
      <c r="M121" s="72"/>
      <c r="N121" s="72"/>
      <c r="O121" s="72"/>
      <c r="P121" s="72"/>
      <c r="Q121" s="72"/>
      <c r="R121" s="72"/>
      <c r="S121" s="72"/>
      <c r="T121" s="72"/>
      <c r="U121" s="72"/>
      <c r="V121" s="72"/>
      <c r="W121" s="72"/>
      <c r="X121" s="72"/>
      <c r="Y121" s="72"/>
    </row>
    <row r="122" spans="2:25" ht="21.75" customHeight="1">
      <c r="B122" s="84"/>
      <c r="C122" s="84"/>
      <c r="D122" s="84"/>
      <c r="E122" s="84"/>
      <c r="F122" s="84"/>
      <c r="G122" s="84"/>
      <c r="H122" s="72"/>
      <c r="I122" s="72"/>
      <c r="J122" s="72"/>
      <c r="K122" s="72"/>
      <c r="L122" s="72"/>
      <c r="M122" s="72"/>
      <c r="N122" s="72"/>
      <c r="O122" s="72"/>
      <c r="P122" s="72"/>
      <c r="Q122" s="72"/>
      <c r="R122" s="72"/>
      <c r="S122" s="72"/>
      <c r="T122" s="72"/>
      <c r="U122" s="72"/>
      <c r="V122" s="72"/>
      <c r="W122" s="72"/>
      <c r="X122" s="72"/>
      <c r="Y122" s="72"/>
    </row>
    <row r="123" spans="1:25" ht="21.75" customHeight="1">
      <c r="A123" s="97" t="s">
        <v>114</v>
      </c>
      <c r="B123" s="89"/>
      <c r="C123" s="89"/>
      <c r="D123" s="89"/>
      <c r="E123" s="84"/>
      <c r="F123" s="84"/>
      <c r="G123" s="84"/>
      <c r="H123" s="72"/>
      <c r="I123" s="72"/>
      <c r="J123" s="72"/>
      <c r="K123" s="72"/>
      <c r="L123" s="72"/>
      <c r="M123" s="72"/>
      <c r="N123" s="72"/>
      <c r="O123" s="72"/>
      <c r="P123" s="72"/>
      <c r="Q123" s="72"/>
      <c r="R123" s="72"/>
      <c r="S123" s="72"/>
      <c r="T123" s="72"/>
      <c r="U123" s="72"/>
      <c r="V123" s="72"/>
      <c r="W123" s="72"/>
      <c r="X123" s="72"/>
      <c r="Y123" s="72"/>
    </row>
    <row r="124" spans="1:7" s="72" customFormat="1" ht="21.75" customHeight="1">
      <c r="A124" s="98"/>
      <c r="B124" s="84"/>
      <c r="C124" s="90" t="s">
        <v>190</v>
      </c>
      <c r="D124"/>
      <c r="E124" s="84"/>
      <c r="F124" s="84"/>
      <c r="G124" s="84"/>
    </row>
    <row r="125" spans="1:7" s="72" customFormat="1" ht="21.75" customHeight="1">
      <c r="A125" s="98"/>
      <c r="B125" s="84" t="s">
        <v>0</v>
      </c>
      <c r="C125" s="101" t="s">
        <v>158</v>
      </c>
      <c r="D125"/>
      <c r="E125" s="84"/>
      <c r="F125" s="84"/>
      <c r="G125" s="84"/>
    </row>
    <row r="126" spans="1:7" s="72" customFormat="1" ht="21.75" customHeight="1">
      <c r="A126" s="98"/>
      <c r="B126" s="84">
        <v>0</v>
      </c>
      <c r="C126" s="96"/>
      <c r="D126"/>
      <c r="E126" s="84"/>
      <c r="F126" s="84"/>
      <c r="G126" s="84"/>
    </row>
    <row r="127" spans="1:7" s="72" customFormat="1" ht="21.75" customHeight="1">
      <c r="A127" s="98"/>
      <c r="B127" s="84">
        <v>2</v>
      </c>
      <c r="C127" s="96"/>
      <c r="D127"/>
      <c r="E127" s="84"/>
      <c r="F127" s="84"/>
      <c r="G127" s="84"/>
    </row>
    <row r="128" spans="1:7" s="72" customFormat="1" ht="21.75" customHeight="1">
      <c r="A128" s="98"/>
      <c r="B128" s="84">
        <v>4</v>
      </c>
      <c r="C128" s="96"/>
      <c r="D128"/>
      <c r="E128" s="84"/>
      <c r="F128" s="84"/>
      <c r="G128" s="84"/>
    </row>
    <row r="129" spans="1:7" s="72" customFormat="1" ht="21.75" customHeight="1">
      <c r="A129" s="98"/>
      <c r="B129" s="84">
        <v>8</v>
      </c>
      <c r="C129" s="96"/>
      <c r="D129"/>
      <c r="E129" s="84"/>
      <c r="F129" s="84"/>
      <c r="G129" s="84"/>
    </row>
    <row r="130" spans="1:7" s="72" customFormat="1" ht="21.75" customHeight="1">
      <c r="A130" s="98"/>
      <c r="B130" s="84">
        <v>16</v>
      </c>
      <c r="C130" s="96"/>
      <c r="D130"/>
      <c r="E130" s="84"/>
      <c r="F130" s="84"/>
      <c r="G130" s="84"/>
    </row>
    <row r="131" spans="1:7" s="72" customFormat="1" ht="21.75" customHeight="1">
      <c r="A131" s="98"/>
      <c r="B131" s="84">
        <v>32</v>
      </c>
      <c r="C131" s="96"/>
      <c r="D131"/>
      <c r="E131" s="84"/>
      <c r="F131" s="84"/>
      <c r="G131" s="84"/>
    </row>
    <row r="132" spans="1:7" s="72" customFormat="1" ht="21.75" customHeight="1">
      <c r="A132" s="98"/>
      <c r="B132" s="84">
        <v>64</v>
      </c>
      <c r="C132" s="96"/>
      <c r="D132"/>
      <c r="E132" s="84"/>
      <c r="F132" s="84"/>
      <c r="G132" s="84"/>
    </row>
    <row r="133" spans="1:7" s="72" customFormat="1" ht="21.75" customHeight="1">
      <c r="A133" s="98"/>
      <c r="B133" s="84">
        <v>128</v>
      </c>
      <c r="C133" s="96"/>
      <c r="D133"/>
      <c r="E133" s="84"/>
      <c r="F133" s="84"/>
      <c r="G133" s="84"/>
    </row>
    <row r="134" spans="1:7" s="72" customFormat="1" ht="21.75" customHeight="1">
      <c r="A134" s="98"/>
      <c r="B134" s="84">
        <v>256</v>
      </c>
      <c r="C134" s="96"/>
      <c r="D134"/>
      <c r="E134" s="84"/>
      <c r="F134" s="84"/>
      <c r="G134" s="84"/>
    </row>
    <row r="135" spans="1:7" s="72" customFormat="1" ht="21.75" customHeight="1">
      <c r="A135" s="98"/>
      <c r="B135" s="84">
        <v>512</v>
      </c>
      <c r="C135" s="96"/>
      <c r="D135"/>
      <c r="E135" s="84"/>
      <c r="F135" s="84"/>
      <c r="G135" s="84"/>
    </row>
    <row r="136" spans="1:7" s="72" customFormat="1" ht="21.75" customHeight="1">
      <c r="A136" s="98"/>
      <c r="B136" s="84">
        <v>1024</v>
      </c>
      <c r="C136" s="96"/>
      <c r="D136"/>
      <c r="E136" s="84"/>
      <c r="F136" s="84"/>
      <c r="G136" s="84"/>
    </row>
    <row r="137" spans="1:7" s="72" customFormat="1" ht="21.75" customHeight="1">
      <c r="A137" s="98"/>
      <c r="B137" s="84">
        <v>2048</v>
      </c>
      <c r="C137" s="96"/>
      <c r="D137"/>
      <c r="E137" s="84"/>
      <c r="F137" s="84"/>
      <c r="G137" s="84"/>
    </row>
    <row r="138" spans="1:7" s="72" customFormat="1" ht="21.75" customHeight="1">
      <c r="A138" s="98"/>
      <c r="B138" s="84">
        <v>4096</v>
      </c>
      <c r="C138" s="96"/>
      <c r="D138"/>
      <c r="E138" s="84"/>
      <c r="F138" s="84"/>
      <c r="G138" s="84"/>
    </row>
    <row r="139" spans="1:7" s="72" customFormat="1" ht="21.75" customHeight="1">
      <c r="A139" s="98"/>
      <c r="B139" s="84">
        <v>8192</v>
      </c>
      <c r="C139" s="96"/>
      <c r="D139"/>
      <c r="E139" s="84"/>
      <c r="F139" s="84"/>
      <c r="G139" s="84"/>
    </row>
    <row r="140" spans="1:7" s="72" customFormat="1" ht="21.75" customHeight="1">
      <c r="A140" s="98"/>
      <c r="B140" s="84">
        <v>16384</v>
      </c>
      <c r="C140" s="96"/>
      <c r="D140"/>
      <c r="E140" s="84"/>
      <c r="F140" s="84"/>
      <c r="G140" s="84"/>
    </row>
    <row r="141" spans="1:7" s="72" customFormat="1" ht="21.75" customHeight="1">
      <c r="A141" s="98"/>
      <c r="B141" s="84">
        <v>32768</v>
      </c>
      <c r="C141" s="96"/>
      <c r="D141"/>
      <c r="E141" s="84"/>
      <c r="F141" s="84"/>
      <c r="G141" s="84"/>
    </row>
    <row r="142" spans="1:12" s="72" customFormat="1" ht="21.75" customHeight="1">
      <c r="A142" s="98"/>
      <c r="B142" s="84">
        <v>65536</v>
      </c>
      <c r="C142" s="96"/>
      <c r="D142"/>
      <c r="E142" s="84"/>
      <c r="F142" s="84"/>
      <c r="G142" s="84"/>
      <c r="H142" s="84"/>
      <c r="I142" s="84"/>
      <c r="J142" s="84"/>
      <c r="K142" s="84"/>
      <c r="L142" s="84"/>
    </row>
    <row r="143" spans="1:25" s="72" customFormat="1" ht="21.75" customHeight="1">
      <c r="A143" s="98"/>
      <c r="B143" s="84">
        <v>131072</v>
      </c>
      <c r="C143" s="96"/>
      <c r="D143"/>
      <c r="E143" s="84"/>
      <c r="F143" s="84"/>
      <c r="G143" s="84"/>
      <c r="H143" s="84"/>
      <c r="I143" s="84"/>
      <c r="J143" s="84"/>
      <c r="K143" s="84"/>
      <c r="L143" s="84"/>
      <c r="M143"/>
      <c r="N143"/>
      <c r="O143"/>
      <c r="P143"/>
      <c r="Q143"/>
      <c r="R143"/>
      <c r="S143"/>
      <c r="T143"/>
      <c r="U143"/>
      <c r="V143"/>
      <c r="W143"/>
      <c r="X143"/>
      <c r="Y143"/>
    </row>
    <row r="144" spans="1:12" s="72" customFormat="1" ht="21.75" customHeight="1">
      <c r="A144" s="98"/>
      <c r="B144" s="84">
        <v>262144</v>
      </c>
      <c r="C144" s="96"/>
      <c r="D144"/>
      <c r="E144" s="84"/>
      <c r="F144" s="109"/>
      <c r="G144" s="102"/>
      <c r="H144" s="102"/>
      <c r="I144" s="102"/>
      <c r="J144" s="102"/>
      <c r="K144" s="102"/>
      <c r="L144" s="102"/>
    </row>
    <row r="145" spans="1:25" s="72" customFormat="1" ht="21.75" customHeight="1">
      <c r="A145" s="98"/>
      <c r="B145" s="84">
        <v>524288</v>
      </c>
      <c r="C145" s="96"/>
      <c r="D145"/>
      <c r="E145" s="84"/>
      <c r="F145" s="109"/>
      <c r="G145" s="84"/>
      <c r="H145" s="84"/>
      <c r="I145" s="84"/>
      <c r="J145" s="84"/>
      <c r="K145" s="84"/>
      <c r="L145" s="84"/>
      <c r="M145"/>
      <c r="N145"/>
      <c r="O145"/>
      <c r="P145"/>
      <c r="Q145"/>
      <c r="R145"/>
      <c r="S145"/>
      <c r="T145"/>
      <c r="U145"/>
      <c r="V145"/>
      <c r="W145"/>
      <c r="X145"/>
      <c r="Y145"/>
    </row>
    <row r="146" spans="1:25" s="72" customFormat="1" ht="21.75" customHeight="1">
      <c r="A146" s="98"/>
      <c r="B146" s="84">
        <v>1048576</v>
      </c>
      <c r="C146" s="96"/>
      <c r="D146"/>
      <c r="E146" s="84"/>
      <c r="F146" s="109"/>
      <c r="G146" s="84"/>
      <c r="H146" s="84"/>
      <c r="I146" s="84"/>
      <c r="J146" s="84"/>
      <c r="K146" s="84"/>
      <c r="L146" s="84"/>
      <c r="M146"/>
      <c r="N146"/>
      <c r="O146"/>
      <c r="P146"/>
      <c r="Q146"/>
      <c r="R146"/>
      <c r="S146"/>
      <c r="T146"/>
      <c r="U146"/>
      <c r="V146"/>
      <c r="W146"/>
      <c r="X146"/>
      <c r="Y146"/>
    </row>
    <row r="147" spans="1:25" s="72" customFormat="1" ht="21.75" customHeight="1">
      <c r="A147" s="98"/>
      <c r="B147" s="84">
        <v>2097152</v>
      </c>
      <c r="C147" s="96"/>
      <c r="D147"/>
      <c r="E147" s="84"/>
      <c r="F147" s="109"/>
      <c r="G147" s="84"/>
      <c r="H147" s="84"/>
      <c r="I147" s="84"/>
      <c r="J147" s="84"/>
      <c r="K147" s="84"/>
      <c r="L147" s="84"/>
      <c r="M147"/>
      <c r="N147"/>
      <c r="O147"/>
      <c r="P147"/>
      <c r="Q147"/>
      <c r="R147"/>
      <c r="S147"/>
      <c r="T147"/>
      <c r="U147"/>
      <c r="V147"/>
      <c r="W147"/>
      <c r="X147"/>
      <c r="Y147"/>
    </row>
    <row r="148" spans="1:25" s="72" customFormat="1" ht="21.75" customHeight="1">
      <c r="A148" s="98"/>
      <c r="B148" s="84">
        <v>4194304</v>
      </c>
      <c r="C148" s="96"/>
      <c r="D148"/>
      <c r="E148" s="84"/>
      <c r="F148" s="109"/>
      <c r="G148" s="84"/>
      <c r="H148" s="84"/>
      <c r="I148" s="84"/>
      <c r="J148" s="84"/>
      <c r="K148" s="84"/>
      <c r="L148" s="84"/>
      <c r="M148"/>
      <c r="N148"/>
      <c r="O148"/>
      <c r="P148"/>
      <c r="Q148"/>
      <c r="R148"/>
      <c r="S148"/>
      <c r="T148"/>
      <c r="U148"/>
      <c r="V148"/>
      <c r="W148"/>
      <c r="X148"/>
      <c r="Y148"/>
    </row>
    <row r="149" spans="2:12" ht="21.75" customHeight="1">
      <c r="B149" s="84"/>
      <c r="C149" s="84"/>
      <c r="D149" s="84"/>
      <c r="E149" s="84"/>
      <c r="F149" s="109"/>
      <c r="G149" s="84"/>
      <c r="H149" s="84"/>
      <c r="I149" s="84"/>
      <c r="J149" s="84"/>
      <c r="K149" s="84"/>
      <c r="L149" s="84"/>
    </row>
    <row r="150" spans="1:25" s="72" customFormat="1" ht="21.75" customHeight="1">
      <c r="A150" s="97" t="s">
        <v>127</v>
      </c>
      <c r="B150" s="89"/>
      <c r="C150" s="89"/>
      <c r="D150" s="89"/>
      <c r="E150" s="89"/>
      <c r="F150" s="89"/>
      <c r="G150" s="89"/>
      <c r="H150" s="84"/>
      <c r="I150" s="84"/>
      <c r="J150" s="84"/>
      <c r="K150" s="84"/>
      <c r="L150" s="84"/>
      <c r="M150"/>
      <c r="N150"/>
      <c r="O150"/>
      <c r="P150"/>
      <c r="Q150"/>
      <c r="R150"/>
      <c r="S150"/>
      <c r="T150"/>
      <c r="U150"/>
      <c r="V150"/>
      <c r="W150"/>
      <c r="X150"/>
      <c r="Y150"/>
    </row>
    <row r="151" spans="2:14" ht="21.75" customHeight="1">
      <c r="B151" s="102"/>
      <c r="C151" s="220" t="s">
        <v>190</v>
      </c>
      <c r="D151" s="220"/>
      <c r="E151" s="139"/>
      <c r="F151" s="220" t="s">
        <v>106</v>
      </c>
      <c r="G151" s="220"/>
      <c r="H151" s="139"/>
      <c r="I151" s="84"/>
      <c r="J151" s="84"/>
      <c r="K151" s="84"/>
      <c r="L151" s="84"/>
      <c r="M151" s="84"/>
      <c r="N151" s="84"/>
    </row>
    <row r="152" spans="2:13" ht="21.75" customHeight="1">
      <c r="B152" s="72" t="s">
        <v>115</v>
      </c>
      <c r="C152" s="101">
        <v>8</v>
      </c>
      <c r="D152" s="101">
        <v>1024</v>
      </c>
      <c r="E152" s="164"/>
      <c r="F152" s="124">
        <v>8</v>
      </c>
      <c r="G152" s="124">
        <v>1024</v>
      </c>
      <c r="H152" s="84"/>
      <c r="I152" s="84"/>
      <c r="J152" s="84"/>
      <c r="K152" s="84"/>
      <c r="L152" s="84"/>
      <c r="M152" s="84"/>
    </row>
    <row r="153" spans="2:13" ht="21.75" customHeight="1">
      <c r="B153" s="72" t="s">
        <v>116</v>
      </c>
      <c r="C153" s="96"/>
      <c r="D153" s="137"/>
      <c r="E153" s="165"/>
      <c r="F153" s="138"/>
      <c r="G153" s="121"/>
      <c r="H153" s="84"/>
      <c r="I153" s="84"/>
      <c r="J153" s="84"/>
      <c r="K153" s="84"/>
      <c r="L153" s="84"/>
      <c r="M153" s="84"/>
    </row>
    <row r="154" spans="2:7" ht="21.75" customHeight="1">
      <c r="B154" s="72" t="s">
        <v>117</v>
      </c>
      <c r="C154" s="96"/>
      <c r="D154" s="137"/>
      <c r="E154" s="165"/>
      <c r="F154" s="138"/>
      <c r="G154" s="121"/>
    </row>
    <row r="155" spans="2:7" ht="21.75" customHeight="1">
      <c r="B155" s="72" t="s">
        <v>118</v>
      </c>
      <c r="C155" s="96"/>
      <c r="D155" s="137"/>
      <c r="E155" s="165"/>
      <c r="F155" s="138"/>
      <c r="G155" s="121"/>
    </row>
    <row r="156" spans="2:7" ht="21.75" customHeight="1">
      <c r="B156" s="72" t="s">
        <v>119</v>
      </c>
      <c r="C156" s="96"/>
      <c r="D156" s="137"/>
      <c r="E156" s="165"/>
      <c r="F156" s="138"/>
      <c r="G156" s="121"/>
    </row>
    <row r="157" spans="2:7" ht="21.75" customHeight="1">
      <c r="B157" s="72" t="s">
        <v>120</v>
      </c>
      <c r="C157" s="96"/>
      <c r="D157" s="137"/>
      <c r="E157" s="165"/>
      <c r="F157" s="138"/>
      <c r="G157" s="121"/>
    </row>
    <row r="158" spans="2:7" ht="21.75" customHeight="1">
      <c r="B158" s="72" t="s">
        <v>121</v>
      </c>
      <c r="C158" s="96"/>
      <c r="D158" s="137"/>
      <c r="E158" s="165"/>
      <c r="F158" s="138"/>
      <c r="G158" s="121"/>
    </row>
    <row r="159" spans="2:13" ht="21.75" customHeight="1">
      <c r="B159" s="72" t="s">
        <v>122</v>
      </c>
      <c r="C159" s="96"/>
      <c r="D159" s="137"/>
      <c r="E159" s="165"/>
      <c r="F159" s="138"/>
      <c r="G159" s="121"/>
      <c r="H159" s="84"/>
      <c r="I159" s="84"/>
      <c r="J159" s="84"/>
      <c r="K159" s="84"/>
      <c r="L159" s="84"/>
      <c r="M159" s="84"/>
    </row>
    <row r="160" spans="2:13" ht="21.75" customHeight="1">
      <c r="B160" s="72" t="s">
        <v>126</v>
      </c>
      <c r="C160" s="96"/>
      <c r="D160" s="137"/>
      <c r="E160" s="165"/>
      <c r="F160" s="138"/>
      <c r="G160" s="121"/>
      <c r="H160" s="84"/>
      <c r="I160" s="84"/>
      <c r="J160" s="84"/>
      <c r="K160" s="84"/>
      <c r="L160" s="84"/>
      <c r="M160" s="84"/>
    </row>
    <row r="161" spans="2:13" ht="21.75" customHeight="1">
      <c r="B161" s="72" t="s">
        <v>123</v>
      </c>
      <c r="C161" s="96"/>
      <c r="D161" s="137"/>
      <c r="E161" s="165"/>
      <c r="F161" s="138"/>
      <c r="G161" s="121"/>
      <c r="H161" s="84"/>
      <c r="I161" s="84"/>
      <c r="J161" s="84"/>
      <c r="K161" s="84"/>
      <c r="L161" s="84"/>
      <c r="M161" s="84"/>
    </row>
    <row r="162" spans="2:13" ht="21.75" customHeight="1">
      <c r="B162" s="72" t="s">
        <v>124</v>
      </c>
      <c r="C162" s="96"/>
      <c r="D162" s="137"/>
      <c r="E162" s="165"/>
      <c r="F162" s="138"/>
      <c r="G162" s="121"/>
      <c r="H162" s="84"/>
      <c r="I162" s="84"/>
      <c r="J162" s="84"/>
      <c r="K162" s="84"/>
      <c r="L162" s="84"/>
      <c r="M162" s="84"/>
    </row>
    <row r="163" spans="2:13" ht="21.75" customHeight="1">
      <c r="B163" s="72" t="s">
        <v>125</v>
      </c>
      <c r="C163" s="96"/>
      <c r="D163" s="137"/>
      <c r="E163" s="165"/>
      <c r="F163" s="138"/>
      <c r="G163" s="121"/>
      <c r="H163" s="84"/>
      <c r="I163" s="84"/>
      <c r="J163" s="84"/>
      <c r="K163" s="84"/>
      <c r="L163" s="84"/>
      <c r="M163" s="84"/>
    </row>
    <row r="164" spans="1:61" s="2" customFormat="1" ht="21.75" customHeight="1">
      <c r="A164" s="72"/>
      <c r="B164"/>
      <c r="C164"/>
      <c r="D164"/>
      <c r="E164" s="72"/>
      <c r="F164"/>
      <c r="G164" s="135"/>
      <c r="H164" s="135"/>
      <c r="I164" s="135"/>
      <c r="J164" s="135"/>
      <c r="K164" s="135"/>
      <c r="L164" s="135"/>
      <c r="M164" s="72"/>
      <c r="N164" s="72"/>
      <c r="O164" s="72"/>
      <c r="P164" s="72"/>
      <c r="Q164" s="72"/>
      <c r="R164" s="72"/>
      <c r="S164" s="72"/>
      <c r="T164" s="72"/>
      <c r="U164" s="72"/>
      <c r="V164" s="72"/>
      <c r="W164" s="72"/>
      <c r="X164" s="72"/>
      <c r="Y164" s="72"/>
      <c r="Z164" s="72"/>
      <c r="AA164" s="72"/>
      <c r="AB164" s="72"/>
      <c r="AC164" s="72"/>
      <c r="AD164" s="72"/>
      <c r="AE164" s="72"/>
      <c r="AF164" s="72"/>
      <c r="AG164" s="72"/>
      <c r="AH164" s="72"/>
      <c r="AI164" s="72"/>
      <c r="AJ164" s="72"/>
      <c r="AK164" s="72"/>
      <c r="AL164" s="72"/>
      <c r="AM164" s="72"/>
      <c r="AN164" s="72"/>
      <c r="AO164" s="72"/>
      <c r="AP164" s="72"/>
      <c r="AQ164" s="72"/>
      <c r="AR164" s="72"/>
      <c r="AS164" s="72"/>
      <c r="AT164" s="72"/>
      <c r="AU164" s="72"/>
      <c r="AV164" s="72"/>
      <c r="AW164" s="72"/>
      <c r="AX164" s="72"/>
      <c r="AY164" s="72"/>
      <c r="AZ164" s="72"/>
      <c r="BA164" s="72"/>
      <c r="BB164" s="72"/>
      <c r="BC164" s="72"/>
      <c r="BD164" s="72"/>
      <c r="BE164" s="72"/>
      <c r="BF164" s="72"/>
      <c r="BG164" s="72"/>
      <c r="BH164" s="72"/>
      <c r="BI164" s="72"/>
    </row>
    <row r="165" spans="1:12" ht="21.75" customHeight="1">
      <c r="A165" s="97" t="s">
        <v>109</v>
      </c>
      <c r="B165" s="89"/>
      <c r="C165" s="89"/>
      <c r="D165" s="207"/>
      <c r="E165" s="207"/>
      <c r="F165" s="207"/>
      <c r="G165" s="135"/>
      <c r="H165" s="135"/>
      <c r="I165" s="84"/>
      <c r="J165" s="84"/>
      <c r="K165" s="84"/>
      <c r="L165" s="84"/>
    </row>
    <row r="166" spans="2:11" ht="49.5" customHeight="1">
      <c r="B166" s="127"/>
      <c r="C166" s="91" t="s">
        <v>106</v>
      </c>
      <c r="D166" s="84"/>
      <c r="E166" s="84"/>
      <c r="F166" s="109"/>
      <c r="G166" s="109"/>
      <c r="H166" s="84"/>
      <c r="I166" s="84"/>
      <c r="J166" s="84"/>
      <c r="K166" s="84"/>
    </row>
    <row r="167" spans="1:24" ht="21.75" customHeight="1">
      <c r="A167" s="140" t="s">
        <v>9</v>
      </c>
      <c r="B167" s="140"/>
      <c r="C167" s="96"/>
      <c r="D167" s="84"/>
      <c r="E167" s="84"/>
      <c r="F167" s="109"/>
      <c r="G167" s="109"/>
      <c r="H167" s="84"/>
      <c r="I167" s="84"/>
      <c r="J167" s="84"/>
      <c r="K167" s="84"/>
      <c r="M167" s="12"/>
      <c r="N167" s="12"/>
      <c r="O167" s="12"/>
      <c r="P167" s="12"/>
      <c r="Q167" s="12"/>
      <c r="R167" s="12"/>
      <c r="S167" s="12"/>
      <c r="T167" s="12"/>
      <c r="U167" s="12"/>
      <c r="V167" s="12"/>
      <c r="W167" s="12"/>
      <c r="X167" s="12"/>
    </row>
    <row r="168" spans="1:11" ht="21.75" customHeight="1">
      <c r="A168" s="140" t="s">
        <v>10</v>
      </c>
      <c r="B168" s="140"/>
      <c r="C168" s="96"/>
      <c r="D168" s="84"/>
      <c r="E168" s="84"/>
      <c r="F168" s="84"/>
      <c r="G168" s="84"/>
      <c r="H168" s="84"/>
      <c r="I168" s="84"/>
      <c r="J168" s="84"/>
      <c r="K168" s="84"/>
    </row>
    <row r="169" spans="1:5" ht="21.75" customHeight="1">
      <c r="A169" s="140" t="s">
        <v>11</v>
      </c>
      <c r="B169" s="140"/>
      <c r="C169" s="96"/>
      <c r="D169" s="84"/>
      <c r="E169" s="84"/>
    </row>
    <row r="170" spans="1:61" s="2" customFormat="1" ht="21" customHeight="1">
      <c r="A170" s="135"/>
      <c r="B170" s="135"/>
      <c r="C170" s="84"/>
      <c r="D170" s="84"/>
      <c r="E170" s="84"/>
      <c r="F170" s="84"/>
      <c r="G170" s="135"/>
      <c r="H170" s="135"/>
      <c r="I170"/>
      <c r="J170"/>
      <c r="K170"/>
      <c r="L170"/>
      <c r="M170"/>
      <c r="N170"/>
      <c r="O170"/>
      <c r="P170"/>
      <c r="Q170"/>
      <c r="R170"/>
      <c r="S170"/>
      <c r="T170"/>
      <c r="U170"/>
      <c r="V170"/>
      <c r="W170"/>
      <c r="X170"/>
      <c r="Y170" s="218"/>
      <c r="Z170" s="218"/>
      <c r="AA170" s="135"/>
      <c r="AB170" s="135"/>
      <c r="AC170" s="135"/>
      <c r="AD170" s="135"/>
      <c r="AE170" s="72"/>
      <c r="AF170" s="72"/>
      <c r="AG170" s="72"/>
      <c r="AH170" s="72"/>
      <c r="AI170" s="72"/>
      <c r="AJ170" s="72"/>
      <c r="AK170" s="72"/>
      <c r="AL170" s="72"/>
      <c r="AM170" s="72"/>
      <c r="AN170" s="72"/>
      <c r="AO170" s="72"/>
      <c r="AP170" s="72"/>
      <c r="AQ170" s="72"/>
      <c r="AR170" s="72"/>
      <c r="AS170" s="72"/>
      <c r="AT170" s="72"/>
      <c r="AU170" s="72"/>
      <c r="AV170" s="72"/>
      <c r="AW170" s="72"/>
      <c r="AX170" s="72"/>
      <c r="AY170" s="72"/>
      <c r="AZ170" s="72"/>
      <c r="BA170" s="72"/>
      <c r="BB170" s="72"/>
      <c r="BC170" s="72"/>
      <c r="BD170" s="72"/>
      <c r="BE170" s="72"/>
      <c r="BF170" s="72"/>
      <c r="BG170" s="72"/>
      <c r="BH170" s="72"/>
      <c r="BI170" s="72"/>
    </row>
    <row r="171" spans="1:61" ht="21.75" customHeight="1">
      <c r="A171" s="97" t="s">
        <v>110</v>
      </c>
      <c r="B171" s="89"/>
      <c r="C171" s="89"/>
      <c r="D171" s="89"/>
      <c r="E171" s="89"/>
      <c r="F171" s="207"/>
      <c r="G171" s="135"/>
      <c r="H171" s="135"/>
      <c r="I171" s="135"/>
      <c r="J171" s="135"/>
      <c r="K171" s="135"/>
      <c r="L171" s="135"/>
      <c r="M171" s="72"/>
      <c r="N171" s="72"/>
      <c r="O171" s="72"/>
      <c r="P171" s="72"/>
      <c r="Q171" s="72"/>
      <c r="R171" s="72"/>
      <c r="S171" s="72"/>
      <c r="T171" s="72"/>
      <c r="U171" s="72"/>
      <c r="V171" s="72"/>
      <c r="W171" s="72"/>
      <c r="X171" s="72"/>
      <c r="Y171" s="72"/>
      <c r="Z171" s="72"/>
      <c r="AA171" s="72"/>
      <c r="AB171" s="72"/>
      <c r="AC171" s="72"/>
      <c r="AD171" s="72"/>
      <c r="AE171" s="72"/>
      <c r="AF171" s="72"/>
      <c r="AG171" s="72"/>
      <c r="AH171" s="72"/>
      <c r="AI171" s="72"/>
      <c r="AJ171" s="72"/>
      <c r="AK171" s="72"/>
      <c r="AL171" s="72"/>
      <c r="AM171" s="72"/>
      <c r="AN171" s="72"/>
      <c r="AO171" s="72"/>
      <c r="AP171" s="72"/>
      <c r="AQ171" s="72"/>
      <c r="AR171" s="72"/>
      <c r="AS171" s="72"/>
      <c r="AT171" s="72"/>
      <c r="AU171" s="72"/>
      <c r="AV171" s="72"/>
      <c r="AW171" s="72"/>
      <c r="AX171" s="72"/>
      <c r="AY171" s="72"/>
      <c r="AZ171" s="72"/>
      <c r="BA171" s="72"/>
      <c r="BB171" s="72"/>
      <c r="BC171" s="72"/>
      <c r="BD171" s="72"/>
      <c r="BE171" s="72"/>
      <c r="BF171" s="72"/>
      <c r="BG171" s="72"/>
      <c r="BH171" s="72"/>
      <c r="BI171" s="72"/>
    </row>
    <row r="172" spans="2:5" ht="21.75" customHeight="1">
      <c r="B172" s="84"/>
      <c r="C172" s="84"/>
      <c r="D172" s="84"/>
      <c r="E172" s="123" t="s">
        <v>106</v>
      </c>
    </row>
    <row r="173" spans="1:61" s="2" customFormat="1" ht="21.75" customHeight="1">
      <c r="A173" s="98"/>
      <c r="B173" s="236" t="s">
        <v>49</v>
      </c>
      <c r="C173" s="236"/>
      <c r="D173" s="237"/>
      <c r="E173" s="121"/>
      <c r="F173" s="72"/>
      <c r="G173"/>
      <c r="H173"/>
      <c r="I173"/>
      <c r="J173"/>
      <c r="K173"/>
      <c r="L173"/>
      <c r="M173"/>
      <c r="N173"/>
      <c r="O173"/>
      <c r="P173"/>
      <c r="Q173"/>
      <c r="R173"/>
      <c r="S173"/>
      <c r="T173"/>
      <c r="U173"/>
      <c r="V173"/>
      <c r="W173"/>
      <c r="X173"/>
      <c r="Y173"/>
      <c r="Z173" s="12"/>
      <c r="AA173" s="12"/>
      <c r="AB173" s="12"/>
      <c r="AC173" s="12"/>
      <c r="AD173" s="12"/>
      <c r="AE173" s="12"/>
      <c r="AF173" s="12"/>
      <c r="AG173" s="12"/>
      <c r="AH173" s="12"/>
      <c r="AI173" s="12"/>
      <c r="AJ173" s="12"/>
      <c r="AK173" s="12"/>
      <c r="AL173" s="12"/>
      <c r="AM173" s="12"/>
      <c r="AN173" s="12"/>
      <c r="AO173" s="12"/>
      <c r="AP173" s="12"/>
      <c r="AQ173" s="12"/>
      <c r="AR173" s="12"/>
      <c r="AS173" s="12"/>
      <c r="AT173" s="12"/>
      <c r="AU173" s="12"/>
      <c r="AV173" s="12"/>
      <c r="AW173" s="12"/>
      <c r="AX173" s="12"/>
      <c r="AY173" s="12"/>
      <c r="AZ173" s="12"/>
      <c r="BA173" s="12"/>
      <c r="BB173" s="12"/>
      <c r="BC173" s="12"/>
      <c r="BD173" s="12"/>
      <c r="BE173" s="12"/>
      <c r="BF173" s="12"/>
      <c r="BG173" s="12"/>
      <c r="BH173" s="12"/>
      <c r="BI173" s="12"/>
    </row>
    <row r="174" spans="2:5" ht="21.75" customHeight="1">
      <c r="B174" s="236" t="s">
        <v>107</v>
      </c>
      <c r="C174" s="236"/>
      <c r="D174" s="237"/>
      <c r="E174" s="121"/>
    </row>
    <row r="175" spans="2:6" ht="21.75" customHeight="1">
      <c r="B175" s="84"/>
      <c r="C175" s="84"/>
      <c r="D175" s="84"/>
      <c r="E175" s="84"/>
      <c r="F175" s="84"/>
    </row>
    <row r="176" spans="1:5" ht="21.75" customHeight="1">
      <c r="A176" s="97" t="s">
        <v>160</v>
      </c>
      <c r="B176" s="89"/>
      <c r="C176" s="89"/>
      <c r="D176" s="89"/>
      <c r="E176" s="89"/>
    </row>
    <row r="177" spans="1:6" s="72" customFormat="1" ht="21.75" customHeight="1">
      <c r="A177" s="98"/>
      <c r="B177"/>
      <c r="C177"/>
      <c r="D177"/>
      <c r="E177" s="126" t="s">
        <v>106</v>
      </c>
      <c r="F177"/>
    </row>
    <row r="178" spans="1:5" s="72" customFormat="1" ht="21.75" customHeight="1">
      <c r="A178" s="98"/>
      <c r="D178" s="72" t="s">
        <v>173</v>
      </c>
      <c r="E178" s="128"/>
    </row>
    <row r="179" s="72" customFormat="1" ht="21.75" customHeight="1">
      <c r="A179" s="98"/>
    </row>
    <row r="180" spans="2:6" ht="21.75" customHeight="1">
      <c r="B180" s="72"/>
      <c r="C180" s="72"/>
      <c r="D180" s="72"/>
      <c r="E180" s="72"/>
      <c r="F180" s="72"/>
    </row>
    <row r="181" spans="1:5" ht="21.75" customHeight="1">
      <c r="A181" s="130" t="s">
        <v>159</v>
      </c>
      <c r="B181" s="89"/>
      <c r="C181" s="89"/>
      <c r="D181" s="89"/>
      <c r="E181" s="89"/>
    </row>
    <row r="182" spans="2:6" s="145" customFormat="1" ht="21.75" customHeight="1">
      <c r="B182"/>
      <c r="C182"/>
      <c r="D182" s="126" t="s">
        <v>106</v>
      </c>
      <c r="E182"/>
      <c r="F182"/>
    </row>
    <row r="183" spans="1:4" s="145" customFormat="1" ht="21.75" customHeight="1">
      <c r="A183" s="135" t="s">
        <v>174</v>
      </c>
      <c r="B183" s="135"/>
      <c r="C183" s="136"/>
      <c r="D183" s="128"/>
    </row>
    <row r="184" spans="1:4" s="145" customFormat="1" ht="21.75" customHeight="1">
      <c r="A184" s="135" t="s">
        <v>175</v>
      </c>
      <c r="B184" s="135"/>
      <c r="C184" s="136"/>
      <c r="D184" s="128"/>
    </row>
    <row r="185" spans="1:4" s="145" customFormat="1" ht="21.75" customHeight="1">
      <c r="A185" s="135" t="s">
        <v>176</v>
      </c>
      <c r="B185" s="135"/>
      <c r="C185" s="136"/>
      <c r="D185" s="128"/>
    </row>
    <row r="186" spans="1:4" s="145" customFormat="1" ht="21.75" customHeight="1">
      <c r="A186" s="135" t="s">
        <v>177</v>
      </c>
      <c r="B186" s="135"/>
      <c r="C186" s="136"/>
      <c r="D186" s="128"/>
    </row>
    <row r="187" spans="1:4" s="145" customFormat="1" ht="21.75" customHeight="1">
      <c r="A187" s="135" t="s">
        <v>178</v>
      </c>
      <c r="B187" s="135"/>
      <c r="C187" s="136"/>
      <c r="D187" s="128"/>
    </row>
    <row r="188" spans="1:4" s="145" customFormat="1" ht="21.75" customHeight="1">
      <c r="A188" s="135" t="s">
        <v>179</v>
      </c>
      <c r="B188" s="135"/>
      <c r="C188" s="136"/>
      <c r="D188" s="128"/>
    </row>
    <row r="189" spans="1:7" s="145" customFormat="1" ht="21.75" customHeight="1">
      <c r="A189" s="127"/>
      <c r="B189" s="127"/>
      <c r="C189" s="127"/>
      <c r="G189" s="150"/>
    </row>
    <row r="190" spans="1:7" s="145" customFormat="1" ht="21.75" customHeight="1">
      <c r="A190" s="127"/>
      <c r="B190" s="127"/>
      <c r="C190" s="127"/>
      <c r="D190" s="217" t="s">
        <v>106</v>
      </c>
      <c r="E190" s="217"/>
      <c r="F190" s="217"/>
      <c r="G190" s="217"/>
    </row>
    <row r="191" spans="2:7" ht="21.75" customHeight="1" thickBot="1">
      <c r="B191" s="127"/>
      <c r="C191" s="127"/>
      <c r="D191" s="215" t="s">
        <v>186</v>
      </c>
      <c r="E191" s="216"/>
      <c r="F191" s="214" t="s">
        <v>187</v>
      </c>
      <c r="G191" s="215"/>
    </row>
    <row r="192" spans="4:7" ht="21.75" customHeight="1">
      <c r="D192" s="147" t="s">
        <v>184</v>
      </c>
      <c r="E192" s="148" t="s">
        <v>185</v>
      </c>
      <c r="F192" s="148" t="s">
        <v>184</v>
      </c>
      <c r="G192" s="149" t="s">
        <v>185</v>
      </c>
    </row>
    <row r="193" spans="1:7" ht="21.75" customHeight="1">
      <c r="A193" s="135" t="s">
        <v>180</v>
      </c>
      <c r="B193" s="135"/>
      <c r="C193" s="136"/>
      <c r="D193" s="128"/>
      <c r="E193" s="128"/>
      <c r="F193" s="128"/>
      <c r="G193" s="128"/>
    </row>
    <row r="194" spans="1:7" ht="21.75" customHeight="1">
      <c r="A194" s="135" t="s">
        <v>181</v>
      </c>
      <c r="B194" s="135"/>
      <c r="C194" s="136"/>
      <c r="D194" s="128"/>
      <c r="E194" s="128"/>
      <c r="F194" s="128"/>
      <c r="G194" s="128"/>
    </row>
    <row r="195" spans="1:7" ht="21.75" customHeight="1">
      <c r="A195" s="135" t="s">
        <v>182</v>
      </c>
      <c r="B195" s="135"/>
      <c r="C195" s="136"/>
      <c r="D195" s="128"/>
      <c r="E195" s="128"/>
      <c r="F195" s="128"/>
      <c r="G195" s="128"/>
    </row>
    <row r="196" spans="1:7" ht="21.75" customHeight="1">
      <c r="A196" s="135" t="s">
        <v>183</v>
      </c>
      <c r="B196" s="135"/>
      <c r="C196" s="136"/>
      <c r="D196" s="128"/>
      <c r="E196" s="128"/>
      <c r="F196" s="128"/>
      <c r="G196" s="128"/>
    </row>
  </sheetData>
  <sheetProtection selectLockedCells="1"/>
  <mergeCells count="225">
    <mergeCell ref="J46:K46"/>
    <mergeCell ref="B53:C53"/>
    <mergeCell ref="D53:E53"/>
    <mergeCell ref="F53:G53"/>
    <mergeCell ref="H53:I53"/>
    <mergeCell ref="J53:K53"/>
    <mergeCell ref="H47:I47"/>
    <mergeCell ref="B42:C42"/>
    <mergeCell ref="D42:E42"/>
    <mergeCell ref="F42:G42"/>
    <mergeCell ref="H42:I42"/>
    <mergeCell ref="A50:B50"/>
    <mergeCell ref="F45:G45"/>
    <mergeCell ref="K105:L105"/>
    <mergeCell ref="I102:J102"/>
    <mergeCell ref="F151:G151"/>
    <mergeCell ref="B32:C32"/>
    <mergeCell ref="D32:E32"/>
    <mergeCell ref="F32:G32"/>
    <mergeCell ref="H32:I32"/>
    <mergeCell ref="J32:K32"/>
    <mergeCell ref="B38:C38"/>
    <mergeCell ref="D38:E38"/>
    <mergeCell ref="F38:G38"/>
    <mergeCell ref="H38:I38"/>
    <mergeCell ref="J38:K38"/>
    <mergeCell ref="H52:I52"/>
    <mergeCell ref="H54:I54"/>
    <mergeCell ref="H43:I43"/>
    <mergeCell ref="H58:I58"/>
    <mergeCell ref="H60:I60"/>
    <mergeCell ref="H37:I37"/>
    <mergeCell ref="H41:I41"/>
    <mergeCell ref="H45:I45"/>
    <mergeCell ref="J42:K42"/>
    <mergeCell ref="B46:C46"/>
    <mergeCell ref="D46:E46"/>
    <mergeCell ref="A1:C1"/>
    <mergeCell ref="D33:E33"/>
    <mergeCell ref="B39:C39"/>
    <mergeCell ref="D39:E39"/>
    <mergeCell ref="F39:G39"/>
    <mergeCell ref="H39:I39"/>
    <mergeCell ref="H27:I27"/>
    <mergeCell ref="F27:G27"/>
    <mergeCell ref="H19:I19"/>
    <mergeCell ref="F19:G19"/>
    <mergeCell ref="B11:C11"/>
    <mergeCell ref="B12:C12"/>
    <mergeCell ref="A17:B17"/>
    <mergeCell ref="B19:C19"/>
    <mergeCell ref="D19:E19"/>
    <mergeCell ref="B6:C6"/>
    <mergeCell ref="B7:C7"/>
    <mergeCell ref="B9:G9"/>
    <mergeCell ref="B20:C20"/>
    <mergeCell ref="D20:E20"/>
    <mergeCell ref="F20:G20"/>
    <mergeCell ref="H20:I20"/>
    <mergeCell ref="B24:C24"/>
    <mergeCell ref="D24:E24"/>
    <mergeCell ref="B21:C21"/>
    <mergeCell ref="B25:C25"/>
    <mergeCell ref="B29:C29"/>
    <mergeCell ref="B33:C33"/>
    <mergeCell ref="D21:E21"/>
    <mergeCell ref="F21:G21"/>
    <mergeCell ref="H21:I21"/>
    <mergeCell ref="H31:I31"/>
    <mergeCell ref="H33:I33"/>
    <mergeCell ref="F33:G33"/>
    <mergeCell ref="D28:E28"/>
    <mergeCell ref="F28:G28"/>
    <mergeCell ref="H28:I28"/>
    <mergeCell ref="I105:J105"/>
    <mergeCell ref="D27:E27"/>
    <mergeCell ref="I85:J85"/>
    <mergeCell ref="H24:I24"/>
    <mergeCell ref="J24:K24"/>
    <mergeCell ref="J23:K23"/>
    <mergeCell ref="J27:K27"/>
    <mergeCell ref="J31:K31"/>
    <mergeCell ref="J37:K37"/>
    <mergeCell ref="J41:K41"/>
    <mergeCell ref="J45:K45"/>
    <mergeCell ref="J33:K33"/>
    <mergeCell ref="J39:K39"/>
    <mergeCell ref="J43:K43"/>
    <mergeCell ref="J25:K25"/>
    <mergeCell ref="J28:K28"/>
    <mergeCell ref="K92:L92"/>
    <mergeCell ref="I93:J93"/>
    <mergeCell ref="K93:L93"/>
    <mergeCell ref="H25:I25"/>
    <mergeCell ref="H29:I29"/>
    <mergeCell ref="J54:K54"/>
    <mergeCell ref="J56:K56"/>
    <mergeCell ref="K84:L84"/>
    <mergeCell ref="J47:K47"/>
    <mergeCell ref="J52:K52"/>
    <mergeCell ref="H57:I57"/>
    <mergeCell ref="J57:K57"/>
    <mergeCell ref="H61:I61"/>
    <mergeCell ref="J61:K61"/>
    <mergeCell ref="K71:L71"/>
    <mergeCell ref="I71:J71"/>
    <mergeCell ref="I104:J104"/>
    <mergeCell ref="K85:L85"/>
    <mergeCell ref="J62:K62"/>
    <mergeCell ref="K72:L72"/>
    <mergeCell ref="K73:L73"/>
    <mergeCell ref="K74:L74"/>
    <mergeCell ref="K104:L104"/>
    <mergeCell ref="I94:J94"/>
    <mergeCell ref="K94:L94"/>
    <mergeCell ref="I95:J95"/>
    <mergeCell ref="K95:L95"/>
    <mergeCell ref="I101:J101"/>
    <mergeCell ref="K101:L101"/>
    <mergeCell ref="K75:L75"/>
    <mergeCell ref="I81:J81"/>
    <mergeCell ref="K81:L81"/>
    <mergeCell ref="I82:J82"/>
    <mergeCell ref="K82:L82"/>
    <mergeCell ref="I83:J83"/>
    <mergeCell ref="K83:L83"/>
    <mergeCell ref="K102:L102"/>
    <mergeCell ref="I103:J103"/>
    <mergeCell ref="K103:L103"/>
    <mergeCell ref="I91:J91"/>
    <mergeCell ref="K91:L91"/>
    <mergeCell ref="I92:J92"/>
    <mergeCell ref="I84:J84"/>
    <mergeCell ref="B173:D173"/>
    <mergeCell ref="B174:D174"/>
    <mergeCell ref="J29:K29"/>
    <mergeCell ref="B43:C43"/>
    <mergeCell ref="D43:E43"/>
    <mergeCell ref="F43:G43"/>
    <mergeCell ref="B45:C45"/>
    <mergeCell ref="D45:E45"/>
    <mergeCell ref="B97:D97"/>
    <mergeCell ref="C99:H99"/>
    <mergeCell ref="C100:D100"/>
    <mergeCell ref="E100:F100"/>
    <mergeCell ref="G100:H100"/>
    <mergeCell ref="B87:D87"/>
    <mergeCell ref="C89:H89"/>
    <mergeCell ref="C90:D90"/>
    <mergeCell ref="E90:F90"/>
    <mergeCell ref="B67:D67"/>
    <mergeCell ref="C69:H69"/>
    <mergeCell ref="H56:I56"/>
    <mergeCell ref="H62:I62"/>
    <mergeCell ref="G90:H90"/>
    <mergeCell ref="G70:H70"/>
    <mergeCell ref="C70:D70"/>
    <mergeCell ref="B77:D77"/>
    <mergeCell ref="C79:H79"/>
    <mergeCell ref="C80:D80"/>
    <mergeCell ref="E80:F80"/>
    <mergeCell ref="G80:H80"/>
    <mergeCell ref="D56:E56"/>
    <mergeCell ref="F56:G56"/>
    <mergeCell ref="B58:C58"/>
    <mergeCell ref="D58:E58"/>
    <mergeCell ref="F58:G58"/>
    <mergeCell ref="F62:G62"/>
    <mergeCell ref="B57:C57"/>
    <mergeCell ref="D57:E57"/>
    <mergeCell ref="H23:I23"/>
    <mergeCell ref="B47:C47"/>
    <mergeCell ref="D47:E47"/>
    <mergeCell ref="F47:G47"/>
    <mergeCell ref="B23:C23"/>
    <mergeCell ref="D23:E23"/>
    <mergeCell ref="F23:G23"/>
    <mergeCell ref="B27:C27"/>
    <mergeCell ref="B31:C31"/>
    <mergeCell ref="D31:E31"/>
    <mergeCell ref="A35:B35"/>
    <mergeCell ref="F25:G25"/>
    <mergeCell ref="D25:E25"/>
    <mergeCell ref="D29:E29"/>
    <mergeCell ref="F29:G29"/>
    <mergeCell ref="F24:G24"/>
    <mergeCell ref="B28:C28"/>
    <mergeCell ref="F46:G46"/>
    <mergeCell ref="H46:I46"/>
    <mergeCell ref="D62:E62"/>
    <mergeCell ref="B56:C56"/>
    <mergeCell ref="I72:J72"/>
    <mergeCell ref="I73:J73"/>
    <mergeCell ref="I74:J74"/>
    <mergeCell ref="I75:J75"/>
    <mergeCell ref="B61:C61"/>
    <mergeCell ref="D61:E61"/>
    <mergeCell ref="F61:G61"/>
    <mergeCell ref="E70:F70"/>
    <mergeCell ref="J58:K58"/>
    <mergeCell ref="J60:K60"/>
    <mergeCell ref="F191:G191"/>
    <mergeCell ref="D191:E191"/>
    <mergeCell ref="D190:G190"/>
    <mergeCell ref="Y170:Z170"/>
    <mergeCell ref="B16:C16"/>
    <mergeCell ref="C151:D151"/>
    <mergeCell ref="B60:C60"/>
    <mergeCell ref="D60:E60"/>
    <mergeCell ref="F60:G60"/>
    <mergeCell ref="B41:C41"/>
    <mergeCell ref="D41:E41"/>
    <mergeCell ref="F41:G41"/>
    <mergeCell ref="F31:G31"/>
    <mergeCell ref="B37:C37"/>
    <mergeCell ref="D37:E37"/>
    <mergeCell ref="F37:G37"/>
    <mergeCell ref="B52:C52"/>
    <mergeCell ref="D52:E52"/>
    <mergeCell ref="F52:G52"/>
    <mergeCell ref="B54:C54"/>
    <mergeCell ref="D54:E54"/>
    <mergeCell ref="F54:G54"/>
    <mergeCell ref="F57:G57"/>
    <mergeCell ref="B62:C62"/>
  </mergeCells>
  <printOptions/>
  <pageMargins left="0.75" right="0.75" top="1" bottom="1" header="0.5" footer="0.5"/>
  <pageSetup orientation="portrait"/>
  <ignoredErrors>
    <ignoredError sqref="B112:B121" unlockedFormula="1"/>
  </ignoredErrors>
</worksheet>
</file>

<file path=xl/worksheets/sheet4.xml><?xml version="1.0" encoding="utf-8"?>
<worksheet xmlns="http://schemas.openxmlformats.org/spreadsheetml/2006/main" xmlns:r="http://schemas.openxmlformats.org/officeDocument/2006/relationships">
  <dimension ref="A1:S140"/>
  <sheetViews>
    <sheetView workbookViewId="0" topLeftCell="A1">
      <selection activeCell="B142" sqref="B142"/>
    </sheetView>
  </sheetViews>
  <sheetFormatPr defaultColWidth="11.00390625" defaultRowHeight="15.75"/>
  <cols>
    <col min="2" max="2" width="22.50390625" style="0" customWidth="1"/>
    <col min="3" max="3" width="12.625" style="0" customWidth="1"/>
    <col min="4" max="4" width="13.375" style="0" customWidth="1"/>
    <col min="5" max="5" width="14.125" style="0" customWidth="1"/>
    <col min="6" max="6" width="14.375" style="0" customWidth="1"/>
    <col min="8" max="8" width="12.50390625" style="0" customWidth="1"/>
    <col min="9" max="9" width="13.875" style="0" customWidth="1"/>
    <col min="10" max="11" width="13.375" style="0" customWidth="1"/>
    <col min="12" max="12" width="13.875" style="0" customWidth="1"/>
    <col min="13" max="13" width="18.875" style="0" customWidth="1"/>
  </cols>
  <sheetData>
    <row r="1" spans="1:4" s="72" customFormat="1" ht="87" customHeight="1">
      <c r="A1" s="240" t="s">
        <v>204</v>
      </c>
      <c r="B1" s="240"/>
      <c r="C1" s="240"/>
      <c r="D1" s="107"/>
    </row>
    <row r="2" spans="1:4" s="72" customFormat="1" ht="15">
      <c r="A2" s="107"/>
      <c r="B2" s="107"/>
      <c r="C2" s="107"/>
      <c r="D2" s="107"/>
    </row>
    <row r="3" spans="1:12" ht="19.5">
      <c r="A3" s="244" t="s">
        <v>144</v>
      </c>
      <c r="B3" s="244"/>
      <c r="C3" s="2"/>
      <c r="D3" s="2"/>
      <c r="E3" s="2"/>
      <c r="F3" s="2"/>
      <c r="G3" s="2"/>
      <c r="H3" s="166" t="s">
        <v>144</v>
      </c>
      <c r="I3" s="166"/>
      <c r="J3" s="2"/>
      <c r="K3" s="2"/>
      <c r="L3" s="2"/>
    </row>
    <row r="4" spans="1:8" ht="15">
      <c r="A4" t="s">
        <v>3</v>
      </c>
      <c r="H4" t="s">
        <v>4</v>
      </c>
    </row>
    <row r="5" s="72" customFormat="1" ht="15"/>
    <row r="6" spans="1:12" ht="15">
      <c r="A6" s="72"/>
      <c r="D6" s="81" t="s">
        <v>112</v>
      </c>
      <c r="H6" s="72"/>
      <c r="K6" s="81" t="s">
        <v>112</v>
      </c>
      <c r="L6" s="72"/>
    </row>
    <row r="7" spans="3:13" s="142" customFormat="1" ht="45.75" thickBot="1">
      <c r="C7" s="169" t="s">
        <v>6</v>
      </c>
      <c r="D7" s="171" t="s">
        <v>190</v>
      </c>
      <c r="E7" s="106" t="s">
        <v>216</v>
      </c>
      <c r="F7" s="170"/>
      <c r="J7" s="169" t="s">
        <v>6</v>
      </c>
      <c r="K7" s="171" t="s">
        <v>190</v>
      </c>
      <c r="L7" s="106" t="s">
        <v>170</v>
      </c>
      <c r="M7" s="170"/>
    </row>
    <row r="8" spans="1:13" ht="18">
      <c r="A8" s="72"/>
      <c r="C8" s="12">
        <v>0</v>
      </c>
      <c r="D8" s="75"/>
      <c r="E8" s="72"/>
      <c r="F8" s="72"/>
      <c r="H8" s="72"/>
      <c r="J8" s="12">
        <v>0</v>
      </c>
      <c r="K8" s="75"/>
      <c r="L8" s="72"/>
      <c r="M8" s="72"/>
    </row>
    <row r="9" spans="1:12" ht="18">
      <c r="A9" s="72"/>
      <c r="C9" s="12">
        <v>2</v>
      </c>
      <c r="D9" s="74"/>
      <c r="F9" s="72"/>
      <c r="H9" s="72"/>
      <c r="J9" s="12">
        <v>2</v>
      </c>
      <c r="K9" s="74"/>
      <c r="L9" s="72"/>
    </row>
    <row r="10" spans="1:12" ht="18">
      <c r="A10" s="72"/>
      <c r="C10" s="12">
        <v>4</v>
      </c>
      <c r="D10" s="74"/>
      <c r="E10" s="72"/>
      <c r="F10" s="72"/>
      <c r="H10" s="72"/>
      <c r="J10" s="12">
        <v>4</v>
      </c>
      <c r="K10" s="74"/>
      <c r="L10" s="72"/>
    </row>
    <row r="11" spans="1:12" ht="18">
      <c r="A11" s="72"/>
      <c r="C11" s="12">
        <v>8</v>
      </c>
      <c r="D11" s="74"/>
      <c r="E11" s="108"/>
      <c r="F11" s="72"/>
      <c r="H11" s="72"/>
      <c r="J11" s="12">
        <v>8</v>
      </c>
      <c r="K11" s="74"/>
      <c r="L11" s="143"/>
    </row>
    <row r="12" spans="1:12" ht="18">
      <c r="A12" s="72"/>
      <c r="C12" s="12">
        <v>16</v>
      </c>
      <c r="D12" s="74"/>
      <c r="E12" s="72"/>
      <c r="F12" s="72"/>
      <c r="H12" s="72"/>
      <c r="J12" s="12">
        <v>16</v>
      </c>
      <c r="K12" s="74"/>
      <c r="L12" s="72"/>
    </row>
    <row r="13" spans="1:12" ht="18">
      <c r="A13" s="72"/>
      <c r="C13" s="12">
        <v>32</v>
      </c>
      <c r="D13" s="74"/>
      <c r="E13" s="72"/>
      <c r="F13" s="72"/>
      <c r="H13" s="72"/>
      <c r="J13" s="12">
        <v>32</v>
      </c>
      <c r="K13" s="74"/>
      <c r="L13" s="72"/>
    </row>
    <row r="14" spans="1:12" ht="18">
      <c r="A14" s="72"/>
      <c r="C14" s="12">
        <v>64</v>
      </c>
      <c r="D14" s="74"/>
      <c r="E14" s="72"/>
      <c r="F14" s="72"/>
      <c r="H14" s="72"/>
      <c r="J14" s="12">
        <v>64</v>
      </c>
      <c r="K14" s="74"/>
      <c r="L14" s="72"/>
    </row>
    <row r="15" spans="1:12" ht="18">
      <c r="A15" s="72"/>
      <c r="C15" s="12">
        <v>128</v>
      </c>
      <c r="D15" s="74"/>
      <c r="E15" s="72"/>
      <c r="F15" s="72"/>
      <c r="H15" s="72"/>
      <c r="J15" s="12">
        <v>128</v>
      </c>
      <c r="K15" s="74"/>
      <c r="L15" s="72"/>
    </row>
    <row r="16" spans="1:12" s="37" customFormat="1" ht="18">
      <c r="A16" s="72"/>
      <c r="C16" s="12">
        <v>256</v>
      </c>
      <c r="D16" s="75"/>
      <c r="E16" s="72"/>
      <c r="F16" s="72"/>
      <c r="H16" s="72"/>
      <c r="J16" s="12">
        <v>256</v>
      </c>
      <c r="K16" s="75"/>
      <c r="L16" s="72"/>
    </row>
    <row r="17" spans="1:12" s="37" customFormat="1" ht="18">
      <c r="A17" s="72"/>
      <c r="C17" s="12">
        <v>512</v>
      </c>
      <c r="D17" s="74"/>
      <c r="E17" s="72"/>
      <c r="F17" s="72"/>
      <c r="H17" s="72"/>
      <c r="J17" s="12">
        <v>512</v>
      </c>
      <c r="K17" s="74"/>
      <c r="L17" s="72"/>
    </row>
    <row r="18" spans="1:12" s="37" customFormat="1" ht="18">
      <c r="A18" s="72"/>
      <c r="C18" s="12">
        <v>1024</v>
      </c>
      <c r="D18" s="74"/>
      <c r="E18" s="72"/>
      <c r="F18" s="72"/>
      <c r="H18" s="72"/>
      <c r="J18" s="12">
        <v>1024</v>
      </c>
      <c r="K18" s="74"/>
      <c r="L18" s="72"/>
    </row>
    <row r="19" spans="1:12" s="37" customFormat="1" ht="18">
      <c r="A19" s="72"/>
      <c r="C19" s="12">
        <v>2048</v>
      </c>
      <c r="D19" s="74"/>
      <c r="E19" s="72"/>
      <c r="F19" s="72"/>
      <c r="H19" s="72"/>
      <c r="J19" s="12">
        <v>2048</v>
      </c>
      <c r="K19" s="74"/>
      <c r="L19" s="72"/>
    </row>
    <row r="20" spans="1:12" s="37" customFormat="1" ht="18">
      <c r="A20" s="72"/>
      <c r="C20" s="12">
        <v>4096</v>
      </c>
      <c r="D20" s="74"/>
      <c r="E20" s="72"/>
      <c r="F20" s="72"/>
      <c r="H20" s="72"/>
      <c r="J20" s="12">
        <v>4096</v>
      </c>
      <c r="K20" s="74"/>
      <c r="L20" s="72"/>
    </row>
    <row r="21" spans="1:12" s="37" customFormat="1" ht="18">
      <c r="A21" s="72"/>
      <c r="C21" s="12">
        <v>8192</v>
      </c>
      <c r="D21" s="74"/>
      <c r="E21" s="72"/>
      <c r="F21" s="72"/>
      <c r="H21" s="72"/>
      <c r="J21" s="12">
        <v>8192</v>
      </c>
      <c r="K21" s="74"/>
      <c r="L21" s="72"/>
    </row>
    <row r="22" spans="1:12" s="37" customFormat="1" ht="18">
      <c r="A22" s="72"/>
      <c r="C22" s="12">
        <v>16384</v>
      </c>
      <c r="D22" s="74"/>
      <c r="E22" s="72"/>
      <c r="F22" s="72"/>
      <c r="H22" s="72"/>
      <c r="J22" s="12">
        <v>16384</v>
      </c>
      <c r="K22" s="74"/>
      <c r="L22" s="72"/>
    </row>
    <row r="23" spans="1:12" s="37" customFormat="1" ht="18">
      <c r="A23" s="72"/>
      <c r="C23" s="12">
        <v>32768</v>
      </c>
      <c r="D23" s="74"/>
      <c r="E23" s="72"/>
      <c r="F23" s="72"/>
      <c r="H23" s="72"/>
      <c r="J23" s="12">
        <v>32768</v>
      </c>
      <c r="K23" s="74"/>
      <c r="L23" s="72"/>
    </row>
    <row r="24" spans="1:12" s="37" customFormat="1" ht="18">
      <c r="A24" s="72"/>
      <c r="C24" s="12">
        <v>65536</v>
      </c>
      <c r="D24" s="74"/>
      <c r="E24" s="72"/>
      <c r="F24" s="72"/>
      <c r="H24" s="72"/>
      <c r="J24" s="12">
        <v>65536</v>
      </c>
      <c r="K24" s="74"/>
      <c r="L24" s="72"/>
    </row>
    <row r="25" spans="3:4" ht="15">
      <c r="C25" s="72"/>
      <c r="D25" s="72"/>
    </row>
    <row r="26" spans="1:19" s="37" customFormat="1" ht="19.5">
      <c r="A26" s="244" t="s">
        <v>145</v>
      </c>
      <c r="B26" s="244"/>
      <c r="C26" s="2"/>
      <c r="D26" s="2"/>
      <c r="E26" s="2"/>
      <c r="F26" s="2"/>
      <c r="G26" s="2"/>
      <c r="H26" s="244" t="s">
        <v>145</v>
      </c>
      <c r="I26" s="244"/>
      <c r="J26" s="244"/>
      <c r="K26" s="2"/>
      <c r="L26" s="2"/>
      <c r="M26" s="2"/>
      <c r="N26"/>
      <c r="O26"/>
      <c r="P26"/>
      <c r="Q26"/>
      <c r="R26"/>
      <c r="S26"/>
    </row>
    <row r="27" spans="1:19" s="37" customFormat="1" ht="15">
      <c r="A27" s="37" t="s">
        <v>113</v>
      </c>
      <c r="H27" s="37" t="s">
        <v>8</v>
      </c>
      <c r="L27"/>
      <c r="M27"/>
      <c r="N27"/>
      <c r="O27"/>
      <c r="P27"/>
      <c r="Q27"/>
      <c r="R27"/>
      <c r="S27"/>
    </row>
    <row r="28" spans="4:12" ht="15.75" thickBot="1">
      <c r="D28" s="243" t="s">
        <v>112</v>
      </c>
      <c r="E28" s="243"/>
      <c r="K28" s="243" t="s">
        <v>112</v>
      </c>
      <c r="L28" s="243"/>
    </row>
    <row r="29" spans="2:13" s="142" customFormat="1" ht="48" customHeight="1" thickBot="1">
      <c r="B29" s="169" t="s">
        <v>5</v>
      </c>
      <c r="C29" s="169" t="s">
        <v>6</v>
      </c>
      <c r="D29" s="172" t="s">
        <v>190</v>
      </c>
      <c r="E29" s="106" t="s">
        <v>217</v>
      </c>
      <c r="I29" s="169" t="s">
        <v>5</v>
      </c>
      <c r="J29" s="169" t="s">
        <v>6</v>
      </c>
      <c r="K29" s="172" t="s">
        <v>190</v>
      </c>
      <c r="L29" s="106" t="s">
        <v>218</v>
      </c>
      <c r="M29" s="106"/>
    </row>
    <row r="30" spans="1:19" s="37" customFormat="1" ht="18">
      <c r="A30"/>
      <c r="B30" s="12">
        <v>2</v>
      </c>
      <c r="C30" s="12">
        <v>0</v>
      </c>
      <c r="D30" s="75"/>
      <c r="E30" s="72"/>
      <c r="I30" s="12">
        <v>2</v>
      </c>
      <c r="J30" s="12">
        <v>0</v>
      </c>
      <c r="K30" s="82"/>
      <c r="L30" s="72"/>
      <c r="N30"/>
      <c r="O30"/>
      <c r="P30"/>
      <c r="Q30"/>
      <c r="R30"/>
      <c r="S30"/>
    </row>
    <row r="31" spans="1:19" s="37" customFormat="1" ht="18">
      <c r="A31"/>
      <c r="B31" s="12">
        <v>2</v>
      </c>
      <c r="C31" s="12">
        <v>2</v>
      </c>
      <c r="D31" s="74"/>
      <c r="E31" s="72"/>
      <c r="I31" s="12">
        <v>2</v>
      </c>
      <c r="J31" s="12">
        <v>2</v>
      </c>
      <c r="K31" s="82"/>
      <c r="L31" s="72"/>
      <c r="N31"/>
      <c r="O31"/>
      <c r="P31"/>
      <c r="Q31"/>
      <c r="R31"/>
      <c r="S31"/>
    </row>
    <row r="32" spans="1:19" s="37" customFormat="1" ht="18">
      <c r="A32"/>
      <c r="B32" s="12">
        <v>2</v>
      </c>
      <c r="C32" s="12">
        <v>4</v>
      </c>
      <c r="D32" s="74"/>
      <c r="E32" s="72"/>
      <c r="I32" s="12">
        <v>2</v>
      </c>
      <c r="J32" s="12">
        <v>4</v>
      </c>
      <c r="K32" s="82"/>
      <c r="L32" s="72"/>
      <c r="N32"/>
      <c r="O32"/>
      <c r="P32"/>
      <c r="Q32"/>
      <c r="R32"/>
      <c r="S32"/>
    </row>
    <row r="33" spans="2:12" ht="18">
      <c r="B33" s="12">
        <v>2</v>
      </c>
      <c r="C33" s="12">
        <v>8</v>
      </c>
      <c r="D33" s="74"/>
      <c r="E33" s="72"/>
      <c r="I33" s="12">
        <v>2</v>
      </c>
      <c r="J33" s="12">
        <v>8</v>
      </c>
      <c r="K33" s="74"/>
      <c r="L33" s="72"/>
    </row>
    <row r="34" spans="2:12" ht="18">
      <c r="B34" s="12">
        <v>2</v>
      </c>
      <c r="C34" s="12">
        <v>16</v>
      </c>
      <c r="D34" s="74"/>
      <c r="E34" s="72"/>
      <c r="I34" s="12">
        <v>2</v>
      </c>
      <c r="J34" s="12">
        <v>16</v>
      </c>
      <c r="K34" s="74"/>
      <c r="L34" s="72"/>
    </row>
    <row r="35" spans="2:12" ht="18">
      <c r="B35" s="12">
        <v>2</v>
      </c>
      <c r="C35" s="12">
        <v>32</v>
      </c>
      <c r="D35" s="74"/>
      <c r="E35" s="72"/>
      <c r="I35" s="12">
        <v>2</v>
      </c>
      <c r="J35" s="12">
        <v>32</v>
      </c>
      <c r="K35" s="74"/>
      <c r="L35" s="72"/>
    </row>
    <row r="36" spans="2:12" ht="18">
      <c r="B36" s="12">
        <v>2</v>
      </c>
      <c r="C36" s="12">
        <v>64</v>
      </c>
      <c r="D36" s="74"/>
      <c r="E36" s="72"/>
      <c r="I36" s="12">
        <v>2</v>
      </c>
      <c r="J36" s="12">
        <v>64</v>
      </c>
      <c r="K36" s="74"/>
      <c r="L36" s="72"/>
    </row>
    <row r="37" spans="2:12" ht="18">
      <c r="B37" s="12">
        <v>2</v>
      </c>
      <c r="C37" s="12">
        <v>128</v>
      </c>
      <c r="D37" s="74"/>
      <c r="E37" s="72"/>
      <c r="I37" s="12">
        <v>2</v>
      </c>
      <c r="J37" s="12">
        <v>128</v>
      </c>
      <c r="K37" s="74"/>
      <c r="L37" s="72"/>
    </row>
    <row r="38" spans="2:12" ht="18">
      <c r="B38" s="12">
        <v>4</v>
      </c>
      <c r="C38" s="12">
        <v>0</v>
      </c>
      <c r="D38" s="74"/>
      <c r="E38" s="72"/>
      <c r="I38" s="12">
        <v>4</v>
      </c>
      <c r="J38" s="12">
        <v>0</v>
      </c>
      <c r="K38" s="74"/>
      <c r="L38" s="72"/>
    </row>
    <row r="39" spans="2:12" ht="18">
      <c r="B39" s="12">
        <v>4</v>
      </c>
      <c r="C39" s="12">
        <v>2</v>
      </c>
      <c r="D39" s="74"/>
      <c r="E39" s="72"/>
      <c r="I39" s="12">
        <v>4</v>
      </c>
      <c r="J39" s="12">
        <v>2</v>
      </c>
      <c r="K39" s="74"/>
      <c r="L39" s="72"/>
    </row>
    <row r="40" spans="2:12" ht="18">
      <c r="B40" s="12">
        <v>4</v>
      </c>
      <c r="C40" s="12">
        <v>4</v>
      </c>
      <c r="D40" s="74"/>
      <c r="E40" s="72"/>
      <c r="I40" s="12">
        <v>4</v>
      </c>
      <c r="J40" s="12">
        <v>4</v>
      </c>
      <c r="K40" s="74"/>
      <c r="L40" s="72"/>
    </row>
    <row r="41" spans="2:12" ht="18">
      <c r="B41" s="12">
        <v>4</v>
      </c>
      <c r="C41" s="12">
        <v>8</v>
      </c>
      <c r="D41" s="74"/>
      <c r="E41" s="72"/>
      <c r="I41" s="12">
        <v>4</v>
      </c>
      <c r="J41" s="12">
        <v>8</v>
      </c>
      <c r="K41" s="74"/>
      <c r="L41" s="72"/>
    </row>
    <row r="42" spans="2:12" ht="18">
      <c r="B42" s="12">
        <v>4</v>
      </c>
      <c r="C42" s="12">
        <v>16</v>
      </c>
      <c r="D42" s="74"/>
      <c r="E42" s="72"/>
      <c r="I42" s="12">
        <v>4</v>
      </c>
      <c r="J42" s="12">
        <v>16</v>
      </c>
      <c r="K42" s="74"/>
      <c r="L42" s="72"/>
    </row>
    <row r="43" spans="2:12" ht="18">
      <c r="B43" s="12">
        <v>4</v>
      </c>
      <c r="C43" s="12">
        <v>32</v>
      </c>
      <c r="D43" s="74"/>
      <c r="E43" s="72"/>
      <c r="I43" s="12">
        <v>4</v>
      </c>
      <c r="J43" s="12">
        <v>32</v>
      </c>
      <c r="K43" s="74"/>
      <c r="L43" s="72"/>
    </row>
    <row r="44" spans="2:12" ht="18">
      <c r="B44" s="12">
        <v>4</v>
      </c>
      <c r="C44" s="12">
        <v>64</v>
      </c>
      <c r="D44" s="74"/>
      <c r="E44" s="72"/>
      <c r="I44" s="12">
        <v>4</v>
      </c>
      <c r="J44" s="12">
        <v>64</v>
      </c>
      <c r="K44" s="74"/>
      <c r="L44" s="72"/>
    </row>
    <row r="45" spans="2:12" ht="18">
      <c r="B45" s="12">
        <v>4</v>
      </c>
      <c r="C45" s="12">
        <v>128</v>
      </c>
      <c r="D45" s="74"/>
      <c r="E45" s="72"/>
      <c r="I45" s="12">
        <v>4</v>
      </c>
      <c r="J45" s="12">
        <v>128</v>
      </c>
      <c r="K45" s="74"/>
      <c r="L45" s="72"/>
    </row>
    <row r="46" spans="2:12" ht="18">
      <c r="B46" s="13" t="s">
        <v>142</v>
      </c>
      <c r="C46" s="12">
        <v>0</v>
      </c>
      <c r="D46" s="74"/>
      <c r="E46" s="72"/>
      <c r="I46" s="13" t="s">
        <v>142</v>
      </c>
      <c r="J46" s="12">
        <v>0</v>
      </c>
      <c r="K46" s="74"/>
      <c r="L46" s="72"/>
    </row>
    <row r="47" spans="2:12" ht="18">
      <c r="B47" s="13" t="s">
        <v>142</v>
      </c>
      <c r="C47" s="12">
        <v>2</v>
      </c>
      <c r="D47" s="74"/>
      <c r="E47" s="72"/>
      <c r="I47" s="13" t="s">
        <v>142</v>
      </c>
      <c r="J47" s="12">
        <v>2</v>
      </c>
      <c r="K47" s="74"/>
      <c r="L47" s="72"/>
    </row>
    <row r="48" spans="2:12" ht="18">
      <c r="B48" s="13" t="s">
        <v>142</v>
      </c>
      <c r="C48" s="12">
        <v>4</v>
      </c>
      <c r="D48" s="74"/>
      <c r="E48" s="72"/>
      <c r="I48" s="13" t="s">
        <v>142</v>
      </c>
      <c r="J48" s="12">
        <v>4</v>
      </c>
      <c r="K48" s="74"/>
      <c r="L48" s="72"/>
    </row>
    <row r="49" spans="2:12" ht="18">
      <c r="B49" s="13" t="s">
        <v>142</v>
      </c>
      <c r="C49" s="12">
        <v>8</v>
      </c>
      <c r="D49" s="74"/>
      <c r="E49" s="72"/>
      <c r="I49" s="13" t="s">
        <v>142</v>
      </c>
      <c r="J49" s="12">
        <v>8</v>
      </c>
      <c r="K49" s="74"/>
      <c r="L49" s="72"/>
    </row>
    <row r="50" spans="2:12" ht="18">
      <c r="B50" s="13" t="s">
        <v>142</v>
      </c>
      <c r="C50" s="12">
        <v>16</v>
      </c>
      <c r="D50" s="74"/>
      <c r="E50" s="72"/>
      <c r="I50" s="13" t="s">
        <v>142</v>
      </c>
      <c r="J50" s="12">
        <v>16</v>
      </c>
      <c r="K50" s="74"/>
      <c r="L50" s="72"/>
    </row>
    <row r="51" spans="2:12" ht="18">
      <c r="B51" s="13" t="s">
        <v>142</v>
      </c>
      <c r="C51" s="12">
        <v>32</v>
      </c>
      <c r="D51" s="74"/>
      <c r="E51" s="72"/>
      <c r="I51" s="13" t="s">
        <v>142</v>
      </c>
      <c r="J51" s="12">
        <v>32</v>
      </c>
      <c r="K51" s="74"/>
      <c r="L51" s="72"/>
    </row>
    <row r="52" spans="2:12" ht="18">
      <c r="B52" s="13" t="s">
        <v>142</v>
      </c>
      <c r="C52" s="12">
        <v>64</v>
      </c>
      <c r="D52" s="74"/>
      <c r="E52" s="72"/>
      <c r="I52" s="13" t="s">
        <v>142</v>
      </c>
      <c r="J52" s="12">
        <v>64</v>
      </c>
      <c r="K52" s="74"/>
      <c r="L52" s="72"/>
    </row>
    <row r="53" spans="2:12" ht="18">
      <c r="B53" s="13" t="s">
        <v>142</v>
      </c>
      <c r="C53" s="12">
        <v>128</v>
      </c>
      <c r="D53" s="74"/>
      <c r="E53" s="72"/>
      <c r="I53" s="13" t="s">
        <v>142</v>
      </c>
      <c r="J53" s="12">
        <v>128</v>
      </c>
      <c r="K53" s="74"/>
      <c r="L53" s="72"/>
    </row>
    <row r="54" spans="2:11" ht="18">
      <c r="B54" s="13" t="s">
        <v>7</v>
      </c>
      <c r="C54" s="12">
        <v>0</v>
      </c>
      <c r="D54" s="74"/>
      <c r="I54" s="13" t="s">
        <v>7</v>
      </c>
      <c r="J54" s="12">
        <v>0</v>
      </c>
      <c r="K54" s="74"/>
    </row>
    <row r="55" spans="2:11" ht="18">
      <c r="B55" s="13" t="s">
        <v>7</v>
      </c>
      <c r="C55" s="12">
        <v>2</v>
      </c>
      <c r="D55" s="74"/>
      <c r="I55" s="13" t="s">
        <v>7</v>
      </c>
      <c r="J55" s="12">
        <v>2</v>
      </c>
      <c r="K55" s="74"/>
    </row>
    <row r="56" spans="2:12" ht="18">
      <c r="B56" s="13" t="s">
        <v>7</v>
      </c>
      <c r="C56" s="12">
        <v>4</v>
      </c>
      <c r="D56" s="74"/>
      <c r="E56" s="72"/>
      <c r="I56" s="13" t="s">
        <v>7</v>
      </c>
      <c r="J56" s="12">
        <v>4</v>
      </c>
      <c r="K56" s="74"/>
      <c r="L56" s="72"/>
    </row>
    <row r="57" spans="2:12" ht="18">
      <c r="B57" s="13" t="s">
        <v>7</v>
      </c>
      <c r="C57" s="12">
        <v>8</v>
      </c>
      <c r="D57" s="74"/>
      <c r="E57" s="74"/>
      <c r="I57" s="13" t="s">
        <v>7</v>
      </c>
      <c r="J57" s="12">
        <v>8</v>
      </c>
      <c r="K57" s="74"/>
      <c r="L57" s="74"/>
    </row>
    <row r="58" spans="2:12" ht="18">
      <c r="B58" s="13" t="s">
        <v>7</v>
      </c>
      <c r="C58" s="12">
        <v>16</v>
      </c>
      <c r="D58" s="74"/>
      <c r="E58" s="72"/>
      <c r="I58" s="13" t="s">
        <v>7</v>
      </c>
      <c r="J58" s="12">
        <v>16</v>
      </c>
      <c r="K58" s="74"/>
      <c r="L58" s="72"/>
    </row>
    <row r="59" spans="2:12" ht="18">
      <c r="B59" s="13" t="s">
        <v>7</v>
      </c>
      <c r="C59" s="12">
        <v>32</v>
      </c>
      <c r="D59" s="74"/>
      <c r="E59" s="72"/>
      <c r="I59" s="13" t="s">
        <v>7</v>
      </c>
      <c r="J59" s="12">
        <v>32</v>
      </c>
      <c r="K59" s="74"/>
      <c r="L59" s="72"/>
    </row>
    <row r="60" spans="2:12" ht="18">
      <c r="B60" s="13" t="s">
        <v>7</v>
      </c>
      <c r="C60" s="12">
        <v>64</v>
      </c>
      <c r="D60" s="74"/>
      <c r="E60" s="72"/>
      <c r="I60" s="13" t="s">
        <v>7</v>
      </c>
      <c r="J60" s="12">
        <v>64</v>
      </c>
      <c r="K60" s="74"/>
      <c r="L60" s="72"/>
    </row>
    <row r="61" spans="2:12" ht="18">
      <c r="B61" s="13" t="s">
        <v>7</v>
      </c>
      <c r="C61" s="12">
        <v>128</v>
      </c>
      <c r="D61" s="74"/>
      <c r="E61" s="72"/>
      <c r="I61" s="13" t="s">
        <v>7</v>
      </c>
      <c r="J61" s="12">
        <v>128</v>
      </c>
      <c r="K61" s="74"/>
      <c r="L61" s="72"/>
    </row>
    <row r="64" spans="1:12" ht="19.5">
      <c r="A64" s="244" t="s">
        <v>146</v>
      </c>
      <c r="B64" s="244"/>
      <c r="C64" s="2"/>
      <c r="D64" s="2"/>
      <c r="E64" s="2"/>
      <c r="F64" s="2"/>
      <c r="G64" s="2"/>
      <c r="H64" s="2"/>
      <c r="I64" s="244" t="s">
        <v>146</v>
      </c>
      <c r="J64" s="244"/>
      <c r="K64" s="2"/>
      <c r="L64" s="2"/>
    </row>
    <row r="65" spans="1:12" ht="15">
      <c r="A65" t="s">
        <v>3</v>
      </c>
      <c r="C65" s="72"/>
      <c r="D65" s="72"/>
      <c r="E65" s="72"/>
      <c r="I65" t="s">
        <v>8</v>
      </c>
      <c r="K65" s="72"/>
      <c r="L65" s="72"/>
    </row>
    <row r="66" spans="4:12" ht="15.75" thickBot="1">
      <c r="D66" s="243" t="s">
        <v>111</v>
      </c>
      <c r="E66" s="243"/>
      <c r="F66" s="72"/>
      <c r="J66" s="72"/>
      <c r="K66" s="243" t="s">
        <v>111</v>
      </c>
      <c r="L66" s="243"/>
    </row>
    <row r="67" spans="3:12" s="142" customFormat="1" ht="51.75" customHeight="1" thickBot="1">
      <c r="C67" s="169" t="s">
        <v>6</v>
      </c>
      <c r="D67" s="172" t="s">
        <v>190</v>
      </c>
      <c r="E67" s="106" t="s">
        <v>143</v>
      </c>
      <c r="J67" s="169" t="s">
        <v>6</v>
      </c>
      <c r="K67" s="172" t="s">
        <v>190</v>
      </c>
      <c r="L67" s="106" t="s">
        <v>143</v>
      </c>
    </row>
    <row r="68" spans="3:12" ht="18">
      <c r="C68" s="9">
        <v>1</v>
      </c>
      <c r="D68" s="75"/>
      <c r="E68" s="72"/>
      <c r="J68" s="15">
        <v>1</v>
      </c>
      <c r="K68" s="75"/>
      <c r="L68" s="72"/>
    </row>
    <row r="69" spans="3:12" ht="18">
      <c r="C69" s="9">
        <v>2</v>
      </c>
      <c r="D69" s="74"/>
      <c r="E69" s="72"/>
      <c r="J69" s="15">
        <v>2</v>
      </c>
      <c r="K69" s="74"/>
      <c r="L69" s="72"/>
    </row>
    <row r="70" spans="3:12" ht="18">
      <c r="C70" s="9">
        <v>4</v>
      </c>
      <c r="D70" s="74"/>
      <c r="E70" s="72"/>
      <c r="J70" s="15">
        <v>4</v>
      </c>
      <c r="K70" s="74"/>
      <c r="L70" s="72"/>
    </row>
    <row r="71" spans="3:12" ht="18">
      <c r="C71" s="9">
        <v>8</v>
      </c>
      <c r="D71" s="74"/>
      <c r="E71" s="72"/>
      <c r="J71" s="15">
        <v>8</v>
      </c>
      <c r="K71" s="74"/>
      <c r="L71" s="72"/>
    </row>
    <row r="72" spans="3:12" ht="18">
      <c r="C72" s="9">
        <v>16</v>
      </c>
      <c r="D72" s="74"/>
      <c r="E72" s="72"/>
      <c r="J72" s="15">
        <v>16</v>
      </c>
      <c r="K72" s="74"/>
      <c r="L72" s="72"/>
    </row>
    <row r="73" spans="3:12" ht="18">
      <c r="C73" s="9">
        <v>32</v>
      </c>
      <c r="D73" s="74"/>
      <c r="E73" s="72"/>
      <c r="J73" s="15">
        <v>32</v>
      </c>
      <c r="K73" s="74"/>
      <c r="L73" s="72"/>
    </row>
    <row r="74" spans="3:12" ht="18">
      <c r="C74" s="9">
        <v>64</v>
      </c>
      <c r="D74" s="74"/>
      <c r="E74" s="72"/>
      <c r="J74" s="15">
        <v>64</v>
      </c>
      <c r="K74" s="74"/>
      <c r="L74" s="72"/>
    </row>
    <row r="75" spans="3:12" ht="18">
      <c r="C75" s="9">
        <v>128</v>
      </c>
      <c r="D75" s="74"/>
      <c r="E75" s="72"/>
      <c r="J75" s="15">
        <v>128</v>
      </c>
      <c r="K75" s="74"/>
      <c r="L75" s="72"/>
    </row>
    <row r="76" spans="3:12" ht="18">
      <c r="C76" s="9">
        <v>256</v>
      </c>
      <c r="D76" s="74"/>
      <c r="E76" s="72"/>
      <c r="J76" s="15">
        <v>256</v>
      </c>
      <c r="K76" s="74"/>
      <c r="L76" s="72"/>
    </row>
    <row r="77" spans="3:12" ht="18">
      <c r="C77" s="9">
        <v>512</v>
      </c>
      <c r="D77" s="74"/>
      <c r="E77" s="72"/>
      <c r="J77" s="15">
        <v>512</v>
      </c>
      <c r="K77" s="74"/>
      <c r="L77" s="72"/>
    </row>
    <row r="78" spans="3:12" ht="18">
      <c r="C78" s="9">
        <v>1024</v>
      </c>
      <c r="D78" s="74"/>
      <c r="E78" s="72"/>
      <c r="J78" s="15">
        <v>1024</v>
      </c>
      <c r="K78" s="74"/>
      <c r="L78" s="72"/>
    </row>
    <row r="79" spans="3:12" ht="18">
      <c r="C79" s="9">
        <v>2048</v>
      </c>
      <c r="D79" s="74"/>
      <c r="E79" s="72"/>
      <c r="J79" s="15">
        <v>2048</v>
      </c>
      <c r="K79" s="74"/>
      <c r="L79" s="72"/>
    </row>
    <row r="80" spans="3:12" ht="18">
      <c r="C80" s="9">
        <v>4096</v>
      </c>
      <c r="D80" s="74"/>
      <c r="E80" s="72"/>
      <c r="J80" s="15">
        <v>4096</v>
      </c>
      <c r="K80" s="74"/>
      <c r="L80" s="72"/>
    </row>
    <row r="81" spans="3:12" ht="18">
      <c r="C81" s="9">
        <v>8192</v>
      </c>
      <c r="D81" s="74"/>
      <c r="E81" s="72"/>
      <c r="J81" s="15">
        <v>8192</v>
      </c>
      <c r="K81" s="74"/>
      <c r="L81" s="72"/>
    </row>
    <row r="82" spans="3:12" ht="18">
      <c r="C82" s="9">
        <v>16384</v>
      </c>
      <c r="D82" s="74"/>
      <c r="E82" s="72"/>
      <c r="J82" s="15">
        <v>16384</v>
      </c>
      <c r="K82" s="74"/>
      <c r="L82" s="72"/>
    </row>
    <row r="83" spans="3:12" ht="18">
      <c r="C83" s="9">
        <v>32768</v>
      </c>
      <c r="D83" s="74"/>
      <c r="E83" s="72"/>
      <c r="J83" s="15">
        <v>32768</v>
      </c>
      <c r="K83" s="74"/>
      <c r="L83" s="72"/>
    </row>
    <row r="84" spans="3:12" ht="18">
      <c r="C84" s="9">
        <v>65536</v>
      </c>
      <c r="D84" s="74"/>
      <c r="E84" s="72"/>
      <c r="J84" s="15">
        <v>65536</v>
      </c>
      <c r="K84" s="74"/>
      <c r="L84" s="72"/>
    </row>
    <row r="85" spans="3:12" ht="18">
      <c r="C85" s="9">
        <v>131072</v>
      </c>
      <c r="D85" s="74"/>
      <c r="E85" s="72"/>
      <c r="J85" s="15">
        <v>131072</v>
      </c>
      <c r="K85" s="74"/>
      <c r="L85" s="72"/>
    </row>
    <row r="86" spans="3:12" ht="18">
      <c r="C86" s="9">
        <v>262144</v>
      </c>
      <c r="D86" s="74"/>
      <c r="E86" s="72"/>
      <c r="J86" s="15">
        <v>262144</v>
      </c>
      <c r="K86" s="74"/>
      <c r="L86" s="72"/>
    </row>
    <row r="87" spans="3:12" ht="18">
      <c r="C87" s="9">
        <v>524288</v>
      </c>
      <c r="D87" s="74"/>
      <c r="E87" s="72"/>
      <c r="J87" s="15">
        <v>524288</v>
      </c>
      <c r="K87" s="74"/>
      <c r="L87" s="72"/>
    </row>
    <row r="88" spans="3:12" ht="18">
      <c r="C88" s="9">
        <v>1048576</v>
      </c>
      <c r="D88" s="74"/>
      <c r="E88" s="72"/>
      <c r="J88" s="15">
        <v>1048576</v>
      </c>
      <c r="K88" s="74"/>
      <c r="L88" s="72"/>
    </row>
    <row r="89" spans="3:12" ht="18">
      <c r="C89" s="9">
        <v>2097152</v>
      </c>
      <c r="D89" s="74"/>
      <c r="E89" s="72"/>
      <c r="J89" s="15">
        <v>2097152</v>
      </c>
      <c r="K89" s="74"/>
      <c r="L89" s="72"/>
    </row>
    <row r="90" spans="3:12" ht="18">
      <c r="C90" s="9">
        <v>4194304</v>
      </c>
      <c r="D90" s="74"/>
      <c r="E90" s="74"/>
      <c r="J90" s="15">
        <v>4194304</v>
      </c>
      <c r="K90" s="74"/>
      <c r="L90" s="74"/>
    </row>
    <row r="92" spans="1:12" ht="19.5">
      <c r="A92" s="244" t="s">
        <v>147</v>
      </c>
      <c r="B92" s="244"/>
      <c r="C92" s="2"/>
      <c r="D92" s="2"/>
      <c r="E92" s="2"/>
      <c r="F92" s="2"/>
      <c r="G92" s="2"/>
      <c r="H92" s="2"/>
      <c r="I92" s="244" t="s">
        <v>147</v>
      </c>
      <c r="J92" s="244"/>
      <c r="K92" s="2"/>
      <c r="L92" s="2"/>
    </row>
    <row r="93" spans="1:9" ht="15">
      <c r="A93" t="s">
        <v>3</v>
      </c>
      <c r="I93" t="s">
        <v>8</v>
      </c>
    </row>
    <row r="94" spans="3:15" ht="18">
      <c r="C94" s="72"/>
      <c r="D94" s="72"/>
      <c r="E94" s="72"/>
      <c r="F94" s="72"/>
      <c r="G94" s="72"/>
      <c r="H94" s="72"/>
      <c r="I94" s="72"/>
      <c r="J94" s="1"/>
      <c r="K94" s="72"/>
      <c r="L94" s="72"/>
      <c r="M94" s="72"/>
      <c r="N94" s="72"/>
      <c r="O94" s="72"/>
    </row>
    <row r="95" spans="3:12" ht="15.75" thickBot="1">
      <c r="C95" s="72"/>
      <c r="D95" s="243" t="s">
        <v>111</v>
      </c>
      <c r="E95" s="243"/>
      <c r="F95" s="72"/>
      <c r="G95" s="72"/>
      <c r="H95" s="72"/>
      <c r="I95" s="72"/>
      <c r="J95" s="72"/>
      <c r="K95" s="243" t="s">
        <v>111</v>
      </c>
      <c r="L95" s="243"/>
    </row>
    <row r="96" spans="3:12" s="142" customFormat="1" ht="45.75" thickBot="1">
      <c r="C96" s="169" t="s">
        <v>6</v>
      </c>
      <c r="D96" s="172" t="s">
        <v>190</v>
      </c>
      <c r="E96" s="106" t="s">
        <v>143</v>
      </c>
      <c r="J96" s="169" t="s">
        <v>6</v>
      </c>
      <c r="K96" s="172" t="s">
        <v>190</v>
      </c>
      <c r="L96" s="106" t="s">
        <v>143</v>
      </c>
    </row>
    <row r="97" spans="3:12" ht="18">
      <c r="C97" s="73">
        <v>1</v>
      </c>
      <c r="D97" s="75"/>
      <c r="E97" s="72"/>
      <c r="F97" s="72"/>
      <c r="G97" s="72"/>
      <c r="H97" s="72"/>
      <c r="I97" s="72"/>
      <c r="J97" s="15">
        <v>1</v>
      </c>
      <c r="K97" s="75"/>
      <c r="L97" s="72"/>
    </row>
    <row r="98" spans="3:12" ht="18">
      <c r="C98" s="73">
        <v>2</v>
      </c>
      <c r="D98" s="74"/>
      <c r="E98" s="72"/>
      <c r="F98" s="72"/>
      <c r="G98" s="72"/>
      <c r="H98" s="72"/>
      <c r="I98" s="72"/>
      <c r="J98" s="15">
        <v>2</v>
      </c>
      <c r="K98" s="74"/>
      <c r="L98" s="72"/>
    </row>
    <row r="99" spans="3:12" ht="18">
      <c r="C99" s="73">
        <v>4</v>
      </c>
      <c r="D99" s="74"/>
      <c r="E99" s="72"/>
      <c r="F99" s="72"/>
      <c r="G99" s="72"/>
      <c r="H99" s="72"/>
      <c r="I99" s="72"/>
      <c r="J99" s="15">
        <v>4</v>
      </c>
      <c r="K99" s="74"/>
      <c r="L99" s="72"/>
    </row>
    <row r="100" spans="3:12" ht="18">
      <c r="C100" s="73">
        <v>8</v>
      </c>
      <c r="D100" s="74"/>
      <c r="E100" s="72"/>
      <c r="F100" s="72"/>
      <c r="G100" s="72"/>
      <c r="H100" s="72"/>
      <c r="I100" s="72"/>
      <c r="J100" s="15">
        <v>8</v>
      </c>
      <c r="K100" s="74"/>
      <c r="L100" s="72"/>
    </row>
    <row r="101" spans="3:12" ht="18">
      <c r="C101" s="73">
        <v>16</v>
      </c>
      <c r="D101" s="74"/>
      <c r="E101" s="72"/>
      <c r="F101" s="72"/>
      <c r="G101" s="72"/>
      <c r="H101" s="72"/>
      <c r="I101" s="72"/>
      <c r="J101" s="15">
        <v>16</v>
      </c>
      <c r="K101" s="74"/>
      <c r="L101" s="72"/>
    </row>
    <row r="102" spans="3:12" ht="18">
      <c r="C102" s="73">
        <v>32</v>
      </c>
      <c r="D102" s="74"/>
      <c r="E102" s="72"/>
      <c r="F102" s="72"/>
      <c r="G102" s="72"/>
      <c r="H102" s="72"/>
      <c r="I102" s="72"/>
      <c r="J102" s="15">
        <v>32</v>
      </c>
      <c r="K102" s="74"/>
      <c r="L102" s="72"/>
    </row>
    <row r="103" spans="3:12" ht="18">
      <c r="C103" s="73">
        <v>64</v>
      </c>
      <c r="D103" s="74"/>
      <c r="E103" s="72"/>
      <c r="F103" s="72"/>
      <c r="G103" s="72"/>
      <c r="H103" s="72"/>
      <c r="I103" s="72"/>
      <c r="J103" s="15">
        <v>64</v>
      </c>
      <c r="K103" s="74"/>
      <c r="L103" s="72"/>
    </row>
    <row r="104" spans="3:12" ht="18">
      <c r="C104" s="73">
        <v>128</v>
      </c>
      <c r="D104" s="74"/>
      <c r="E104" s="72"/>
      <c r="F104" s="72"/>
      <c r="G104" s="72"/>
      <c r="H104" s="72"/>
      <c r="I104" s="72"/>
      <c r="J104" s="15">
        <v>128</v>
      </c>
      <c r="K104" s="74"/>
      <c r="L104" s="72"/>
    </row>
    <row r="105" spans="3:12" ht="18">
      <c r="C105" s="73">
        <v>256</v>
      </c>
      <c r="D105" s="74"/>
      <c r="E105" s="72"/>
      <c r="F105" s="72"/>
      <c r="G105" s="72"/>
      <c r="H105" s="72"/>
      <c r="I105" s="72"/>
      <c r="J105" s="15">
        <v>256</v>
      </c>
      <c r="K105" s="74"/>
      <c r="L105" s="72"/>
    </row>
    <row r="106" spans="3:12" ht="18">
      <c r="C106" s="73">
        <v>512</v>
      </c>
      <c r="D106" s="74"/>
      <c r="E106" s="72"/>
      <c r="F106" s="72"/>
      <c r="G106" s="72"/>
      <c r="H106" s="72"/>
      <c r="I106" s="72"/>
      <c r="J106" s="15">
        <v>512</v>
      </c>
      <c r="K106" s="74"/>
      <c r="L106" s="72"/>
    </row>
    <row r="107" spans="3:12" ht="18">
      <c r="C107" s="73">
        <v>1024</v>
      </c>
      <c r="D107" s="74"/>
      <c r="E107" s="72"/>
      <c r="F107" s="72"/>
      <c r="G107" s="72"/>
      <c r="H107" s="72"/>
      <c r="I107" s="72"/>
      <c r="J107" s="15">
        <v>1024</v>
      </c>
      <c r="K107" s="74"/>
      <c r="L107" s="72"/>
    </row>
    <row r="108" spans="3:12" ht="18">
      <c r="C108" s="73">
        <v>2048</v>
      </c>
      <c r="D108" s="74"/>
      <c r="E108" s="72"/>
      <c r="F108" s="72"/>
      <c r="G108" s="72"/>
      <c r="H108" s="72"/>
      <c r="I108" s="72"/>
      <c r="J108" s="15">
        <v>2048</v>
      </c>
      <c r="K108" s="74"/>
      <c r="L108" s="72"/>
    </row>
    <row r="109" spans="3:12" ht="18">
      <c r="C109" s="73">
        <v>4096</v>
      </c>
      <c r="D109" s="74"/>
      <c r="E109" s="72"/>
      <c r="F109" s="72"/>
      <c r="G109" s="72"/>
      <c r="H109" s="72"/>
      <c r="I109" s="72"/>
      <c r="J109" s="15">
        <v>4096</v>
      </c>
      <c r="K109" s="74"/>
      <c r="L109" s="72"/>
    </row>
    <row r="110" spans="3:12" ht="18">
      <c r="C110" s="73">
        <v>8192</v>
      </c>
      <c r="D110" s="74"/>
      <c r="E110" s="72"/>
      <c r="F110" s="72"/>
      <c r="G110" s="72"/>
      <c r="H110" s="72"/>
      <c r="I110" s="72"/>
      <c r="J110" s="15">
        <v>8192</v>
      </c>
      <c r="K110" s="74"/>
      <c r="L110" s="72"/>
    </row>
    <row r="111" spans="3:12" ht="18">
      <c r="C111" s="73">
        <v>16384</v>
      </c>
      <c r="D111" s="74"/>
      <c r="E111" s="72"/>
      <c r="F111" s="72"/>
      <c r="G111" s="72"/>
      <c r="H111" s="72"/>
      <c r="I111" s="72"/>
      <c r="J111" s="15">
        <v>16384</v>
      </c>
      <c r="K111" s="74"/>
      <c r="L111" s="72"/>
    </row>
    <row r="112" spans="3:12" ht="18">
      <c r="C112" s="73">
        <v>32768</v>
      </c>
      <c r="D112" s="74"/>
      <c r="E112" s="72"/>
      <c r="F112" s="72"/>
      <c r="G112" s="72"/>
      <c r="H112" s="72"/>
      <c r="I112" s="72"/>
      <c r="J112" s="15">
        <v>32768</v>
      </c>
      <c r="K112" s="74"/>
      <c r="L112" s="72"/>
    </row>
    <row r="113" spans="3:12" ht="18">
      <c r="C113" s="73">
        <v>65536</v>
      </c>
      <c r="D113" s="74"/>
      <c r="E113" s="72"/>
      <c r="F113" s="72"/>
      <c r="G113" s="72"/>
      <c r="H113" s="72"/>
      <c r="I113" s="72"/>
      <c r="J113" s="15">
        <v>65536</v>
      </c>
      <c r="K113" s="74"/>
      <c r="L113" s="72"/>
    </row>
    <row r="114" spans="3:12" ht="18">
      <c r="C114" s="73">
        <v>131072</v>
      </c>
      <c r="D114" s="74"/>
      <c r="E114" s="72"/>
      <c r="F114" s="72"/>
      <c r="G114" s="72"/>
      <c r="H114" s="72"/>
      <c r="I114" s="72"/>
      <c r="J114" s="15">
        <v>131072</v>
      </c>
      <c r="K114" s="74"/>
      <c r="L114" s="72"/>
    </row>
    <row r="115" spans="3:12" ht="18">
      <c r="C115" s="73">
        <v>262144</v>
      </c>
      <c r="D115" s="74"/>
      <c r="E115" s="72"/>
      <c r="F115" s="72"/>
      <c r="G115" s="72"/>
      <c r="H115" s="72"/>
      <c r="I115" s="72"/>
      <c r="J115" s="15">
        <v>262144</v>
      </c>
      <c r="K115" s="74"/>
      <c r="L115" s="72"/>
    </row>
    <row r="116" spans="3:12" ht="18">
      <c r="C116" s="73">
        <v>524288</v>
      </c>
      <c r="D116" s="74"/>
      <c r="E116" s="72"/>
      <c r="F116" s="72"/>
      <c r="G116" s="72"/>
      <c r="H116" s="72"/>
      <c r="I116" s="72"/>
      <c r="J116" s="15">
        <v>524288</v>
      </c>
      <c r="K116" s="74"/>
      <c r="L116" s="72"/>
    </row>
    <row r="117" spans="3:12" ht="18">
      <c r="C117" s="73">
        <v>1048576</v>
      </c>
      <c r="D117" s="74"/>
      <c r="E117" s="72"/>
      <c r="F117" s="72"/>
      <c r="G117" s="72"/>
      <c r="H117" s="72"/>
      <c r="I117" s="72"/>
      <c r="J117" s="15">
        <v>1048576</v>
      </c>
      <c r="K117" s="74"/>
      <c r="L117" s="72"/>
    </row>
    <row r="118" spans="3:12" ht="18">
      <c r="C118" s="73">
        <v>2097152</v>
      </c>
      <c r="D118" s="74"/>
      <c r="E118" s="72"/>
      <c r="F118" s="72"/>
      <c r="G118" s="72"/>
      <c r="H118" s="72"/>
      <c r="I118" s="72"/>
      <c r="J118" s="15">
        <v>2097152</v>
      </c>
      <c r="K118" s="74"/>
      <c r="L118" s="72"/>
    </row>
    <row r="119" spans="1:12" ht="19.5">
      <c r="A119" s="14"/>
      <c r="B119" s="1"/>
      <c r="C119" s="73">
        <v>4194304</v>
      </c>
      <c r="D119" s="74"/>
      <c r="E119" s="74"/>
      <c r="F119" s="72"/>
      <c r="G119" s="72"/>
      <c r="H119" s="72"/>
      <c r="I119" s="72"/>
      <c r="J119" s="15">
        <v>4194304</v>
      </c>
      <c r="K119" s="74"/>
      <c r="L119" s="74"/>
    </row>
    <row r="121" s="72" customFormat="1" ht="15"/>
    <row r="122" s="72" customFormat="1" ht="15"/>
    <row r="123" spans="1:13" s="72" customFormat="1" ht="21.75" customHeight="1">
      <c r="A123" s="167" t="s">
        <v>161</v>
      </c>
      <c r="B123" s="168" t="s">
        <v>162</v>
      </c>
      <c r="C123" s="2"/>
      <c r="D123" s="2"/>
      <c r="E123" s="2"/>
      <c r="F123" s="2"/>
      <c r="G123" s="2"/>
      <c r="H123" s="2"/>
      <c r="I123" s="2"/>
      <c r="J123" s="2"/>
      <c r="K123" s="2"/>
      <c r="L123" s="2"/>
      <c r="M123" s="2"/>
    </row>
    <row r="124" spans="4:11" s="72" customFormat="1" ht="34.5" customHeight="1">
      <c r="D124" s="90" t="s">
        <v>190</v>
      </c>
      <c r="E124" s="133"/>
      <c r="J124" s="81" t="s">
        <v>106</v>
      </c>
      <c r="K124" s="133"/>
    </row>
    <row r="125" spans="4:11" s="72" customFormat="1" ht="33" customHeight="1">
      <c r="D125" s="142" t="s">
        <v>169</v>
      </c>
      <c r="E125" s="131"/>
      <c r="J125" s="142" t="s">
        <v>169</v>
      </c>
      <c r="K125" s="131"/>
    </row>
    <row r="126" spans="3:13" s="72" customFormat="1" ht="45.75" thickBot="1">
      <c r="C126" s="11" t="s">
        <v>6</v>
      </c>
      <c r="D126" s="173" t="s">
        <v>206</v>
      </c>
      <c r="E126" s="173" t="s">
        <v>205</v>
      </c>
      <c r="F126" s="173" t="s">
        <v>207</v>
      </c>
      <c r="G126" s="174" t="s">
        <v>163</v>
      </c>
      <c r="H126" s="174"/>
      <c r="I126" s="11" t="s">
        <v>6</v>
      </c>
      <c r="J126" s="173" t="s">
        <v>206</v>
      </c>
      <c r="K126" s="173" t="s">
        <v>205</v>
      </c>
      <c r="L126" s="173" t="s">
        <v>207</v>
      </c>
      <c r="M126" s="174" t="s">
        <v>163</v>
      </c>
    </row>
    <row r="127" spans="3:13" s="72" customFormat="1" ht="15">
      <c r="C127" s="72">
        <v>8</v>
      </c>
      <c r="D127" s="131"/>
      <c r="E127" s="131"/>
      <c r="F127" s="131"/>
      <c r="G127" s="72">
        <v>1000</v>
      </c>
      <c r="I127" s="72">
        <v>8</v>
      </c>
      <c r="J127" s="131"/>
      <c r="K127" s="131"/>
      <c r="L127" s="131"/>
      <c r="M127" s="72">
        <v>1000</v>
      </c>
    </row>
    <row r="128" spans="3:13" s="72" customFormat="1" ht="15">
      <c r="C128" s="72">
        <v>524288</v>
      </c>
      <c r="D128" s="132"/>
      <c r="E128" s="132"/>
      <c r="F128" s="132"/>
      <c r="G128" s="72">
        <v>100</v>
      </c>
      <c r="I128" s="72">
        <v>524288</v>
      </c>
      <c r="J128" s="132"/>
      <c r="K128" s="132"/>
      <c r="L128" s="132"/>
      <c r="M128" s="72">
        <v>100</v>
      </c>
    </row>
    <row r="129" s="72" customFormat="1" ht="15"/>
    <row r="130" spans="1:13" s="72" customFormat="1" ht="19.5">
      <c r="A130" s="167" t="s">
        <v>161</v>
      </c>
      <c r="B130" s="168" t="s">
        <v>164</v>
      </c>
      <c r="C130" s="2"/>
      <c r="D130" s="2"/>
      <c r="E130" s="2"/>
      <c r="F130" s="2"/>
      <c r="G130" s="2"/>
      <c r="H130" s="2"/>
      <c r="I130" s="2"/>
      <c r="J130" s="2"/>
      <c r="K130" s="2"/>
      <c r="L130" s="2"/>
      <c r="M130" s="2"/>
    </row>
    <row r="131" spans="1:11" s="72" customFormat="1" ht="19.5">
      <c r="A131" s="125"/>
      <c r="B131" s="1"/>
      <c r="D131" s="90" t="s">
        <v>190</v>
      </c>
      <c r="E131" s="133"/>
      <c r="J131" s="81" t="s">
        <v>106</v>
      </c>
      <c r="K131" s="133"/>
    </row>
    <row r="132" spans="2:11" s="72" customFormat="1" ht="30.75" customHeight="1">
      <c r="B132" s="1"/>
      <c r="D132" s="142" t="s">
        <v>169</v>
      </c>
      <c r="E132" s="131"/>
      <c r="J132" s="142" t="s">
        <v>169</v>
      </c>
      <c r="K132" s="131"/>
    </row>
    <row r="133" spans="2:13" s="72" customFormat="1" ht="45.75" thickBot="1">
      <c r="B133" s="11" t="s">
        <v>165</v>
      </c>
      <c r="C133" s="11" t="s">
        <v>6</v>
      </c>
      <c r="D133" s="173" t="s">
        <v>206</v>
      </c>
      <c r="E133" s="173" t="s">
        <v>205</v>
      </c>
      <c r="F133" s="173" t="s">
        <v>207</v>
      </c>
      <c r="G133" s="56" t="s">
        <v>163</v>
      </c>
      <c r="H133" s="56"/>
      <c r="I133" s="11" t="s">
        <v>6</v>
      </c>
      <c r="J133" s="141" t="s">
        <v>206</v>
      </c>
      <c r="K133" s="141" t="s">
        <v>205</v>
      </c>
      <c r="L133" s="141" t="s">
        <v>207</v>
      </c>
      <c r="M133" s="56" t="s">
        <v>163</v>
      </c>
    </row>
    <row r="134" spans="2:13" s="72" customFormat="1" ht="15">
      <c r="B134" s="12" t="s">
        <v>166</v>
      </c>
      <c r="C134" s="12">
        <v>8</v>
      </c>
      <c r="D134" s="131"/>
      <c r="E134" s="131"/>
      <c r="F134" s="131"/>
      <c r="G134" s="72">
        <v>1000</v>
      </c>
      <c r="I134" s="72">
        <v>8</v>
      </c>
      <c r="J134" s="131"/>
      <c r="K134" s="131"/>
      <c r="L134" s="131"/>
      <c r="M134" s="72">
        <v>1000</v>
      </c>
    </row>
    <row r="135" spans="2:13" s="72" customFormat="1" ht="15">
      <c r="B135" s="12" t="s">
        <v>166</v>
      </c>
      <c r="C135" s="12">
        <v>524288</v>
      </c>
      <c r="D135" s="132"/>
      <c r="E135" s="132"/>
      <c r="F135" s="132"/>
      <c r="G135" s="72">
        <v>100</v>
      </c>
      <c r="I135" s="72">
        <v>524288</v>
      </c>
      <c r="J135" s="132"/>
      <c r="K135" s="132"/>
      <c r="L135" s="132"/>
      <c r="M135" s="72">
        <v>100</v>
      </c>
    </row>
    <row r="136" s="72" customFormat="1" ht="15"/>
    <row r="137" spans="1:12" s="72" customFormat="1" ht="19.5">
      <c r="A137" s="167" t="s">
        <v>161</v>
      </c>
      <c r="B137" s="168" t="s">
        <v>167</v>
      </c>
      <c r="C137" s="2"/>
      <c r="D137" s="2"/>
      <c r="E137" s="2"/>
      <c r="F137" s="2"/>
      <c r="G137" s="2"/>
      <c r="H137" s="2"/>
      <c r="I137" s="2"/>
      <c r="J137" s="2"/>
      <c r="K137" s="2"/>
      <c r="L137" s="2"/>
    </row>
    <row r="138" spans="4:10" s="72" customFormat="1" ht="15">
      <c r="D138" s="90" t="s">
        <v>190</v>
      </c>
      <c r="E138" s="133"/>
      <c r="I138" s="81" t="s">
        <v>106</v>
      </c>
      <c r="J138" s="133"/>
    </row>
    <row r="139" spans="2:13" ht="30">
      <c r="B139" s="72"/>
      <c r="C139" s="72"/>
      <c r="D139" s="142" t="s">
        <v>169</v>
      </c>
      <c r="E139" s="131"/>
      <c r="F139" s="72"/>
      <c r="G139" s="72"/>
      <c r="H139" s="72"/>
      <c r="I139" s="142" t="s">
        <v>169</v>
      </c>
      <c r="J139" s="131"/>
      <c r="K139" s="72"/>
      <c r="L139" s="72"/>
      <c r="M139" s="72"/>
    </row>
    <row r="140" spans="4:11" ht="18">
      <c r="D140" s="72" t="s">
        <v>184</v>
      </c>
      <c r="E140" s="134"/>
      <c r="F140" s="72" t="s">
        <v>168</v>
      </c>
      <c r="G140" s="72"/>
      <c r="H140" s="72"/>
      <c r="I140" s="72" t="s">
        <v>184</v>
      </c>
      <c r="J140" s="134"/>
      <c r="K140" s="72" t="s">
        <v>168</v>
      </c>
    </row>
  </sheetData>
  <sheetProtection selectLockedCells="1"/>
  <mergeCells count="14">
    <mergeCell ref="A1:C1"/>
    <mergeCell ref="D28:E28"/>
    <mergeCell ref="A92:B92"/>
    <mergeCell ref="I92:J92"/>
    <mergeCell ref="K28:L28"/>
    <mergeCell ref="A3:B3"/>
    <mergeCell ref="A26:B26"/>
    <mergeCell ref="H26:J26"/>
    <mergeCell ref="D95:E95"/>
    <mergeCell ref="K95:L95"/>
    <mergeCell ref="D66:E66"/>
    <mergeCell ref="K66:L66"/>
    <mergeCell ref="A64:B64"/>
    <mergeCell ref="I64:J64"/>
  </mergeCells>
  <printOptions/>
  <pageMargins left="0.75" right="0.75" top="1" bottom="1" header="0.5" footer="0.5"/>
  <pageSetup orientation="portrait"/>
</worksheet>
</file>

<file path=xl/worksheets/sheet5.xml><?xml version="1.0" encoding="utf-8"?>
<worksheet xmlns="http://schemas.openxmlformats.org/spreadsheetml/2006/main" xmlns:r="http://schemas.openxmlformats.org/officeDocument/2006/relationships">
  <dimension ref="A3:K53"/>
  <sheetViews>
    <sheetView workbookViewId="0" topLeftCell="A1">
      <selection activeCell="B6" sqref="B6"/>
    </sheetView>
  </sheetViews>
  <sheetFormatPr defaultColWidth="11.00390625" defaultRowHeight="15.75"/>
  <cols>
    <col min="1" max="1" width="24.00390625" style="0" customWidth="1"/>
    <col min="2" max="2" width="18.375" style="0" customWidth="1"/>
    <col min="3" max="3" width="14.375" style="0" customWidth="1"/>
    <col min="4" max="4" width="15.375" style="0" customWidth="1"/>
    <col min="5" max="5" width="23.125" style="0" customWidth="1"/>
    <col min="6" max="6" width="20.50390625" style="0" customWidth="1"/>
    <col min="7" max="8" width="16.375" style="0" customWidth="1"/>
    <col min="9" max="9" width="26.875" style="0" customWidth="1"/>
  </cols>
  <sheetData>
    <row r="2" s="34" customFormat="1" ht="15"/>
    <row r="3" spans="1:5" s="34" customFormat="1" ht="22.5">
      <c r="A3" s="33" t="s">
        <v>128</v>
      </c>
      <c r="B3" s="33"/>
      <c r="C3" s="33"/>
      <c r="D3" s="33"/>
      <c r="E3" s="33"/>
    </row>
    <row r="4" spans="1:5" s="34" customFormat="1" ht="22.5">
      <c r="A4" s="33"/>
      <c r="B4" s="33"/>
      <c r="C4" s="33"/>
      <c r="D4" s="33"/>
      <c r="E4" s="33"/>
    </row>
    <row r="6" spans="1:2" s="33" customFormat="1" ht="22.5">
      <c r="A6" s="18" t="s">
        <v>40</v>
      </c>
      <c r="B6" s="33">
        <v>6384</v>
      </c>
    </row>
    <row r="7" spans="1:11" s="3" customFormat="1" ht="22.5">
      <c r="A7" s="17" t="s">
        <v>39</v>
      </c>
      <c r="K7" s="2"/>
    </row>
    <row r="8" spans="1:11" s="33" customFormat="1" ht="24" thickBot="1">
      <c r="A8" s="5" t="s">
        <v>16</v>
      </c>
      <c r="B8" s="5" t="s">
        <v>24</v>
      </c>
      <c r="C8" s="5" t="s">
        <v>14</v>
      </c>
      <c r="D8" s="5" t="s">
        <v>27</v>
      </c>
      <c r="E8" s="5" t="s">
        <v>59</v>
      </c>
      <c r="F8" s="5" t="s">
        <v>25</v>
      </c>
      <c r="G8" s="5" t="s">
        <v>26</v>
      </c>
      <c r="H8" s="18"/>
      <c r="K8" s="34"/>
    </row>
    <row r="9" spans="1:11" s="33" customFormat="1" ht="24">
      <c r="A9" s="10" t="s">
        <v>17</v>
      </c>
      <c r="B9" s="26">
        <v>49152</v>
      </c>
      <c r="C9" s="26">
        <v>1</v>
      </c>
      <c r="D9" s="26">
        <v>2048</v>
      </c>
      <c r="E9" s="27">
        <f>1065.151</f>
        <v>1065.151</v>
      </c>
      <c r="F9" s="28">
        <v>92.4299</v>
      </c>
      <c r="G9" s="25">
        <f>E9/(D9*F9)</f>
        <v>0.0056268941296999135</v>
      </c>
      <c r="K9" s="34"/>
    </row>
    <row r="10" spans="1:11" s="33" customFormat="1" ht="24.75" thickBot="1">
      <c r="A10" s="10" t="s">
        <v>18</v>
      </c>
      <c r="B10" s="21">
        <v>49152</v>
      </c>
      <c r="C10" s="21">
        <v>1</v>
      </c>
      <c r="D10" s="21">
        <v>2048</v>
      </c>
      <c r="E10" s="24">
        <v>3350.20032</v>
      </c>
      <c r="F10" s="23">
        <v>95.97</v>
      </c>
      <c r="G10" s="8">
        <f>E10/(D10*F10)</f>
        <v>0.017045326664582684</v>
      </c>
      <c r="H10" s="31" t="s">
        <v>60</v>
      </c>
      <c r="I10" s="4" t="s">
        <v>61</v>
      </c>
      <c r="K10" s="34"/>
    </row>
    <row r="11" spans="1:11" s="33" customFormat="1" ht="24">
      <c r="A11" s="10" t="s">
        <v>19</v>
      </c>
      <c r="B11" s="21">
        <v>49152</v>
      </c>
      <c r="C11" s="21">
        <v>1</v>
      </c>
      <c r="D11" s="21">
        <v>2048</v>
      </c>
      <c r="E11" s="22">
        <v>1364.51</v>
      </c>
      <c r="F11" s="23">
        <v>151.187</v>
      </c>
      <c r="G11" s="8">
        <f>(E11/I11)/(D11*(F11/H11))</f>
        <v>0.004406891124484908</v>
      </c>
      <c r="H11" s="32">
        <v>39</v>
      </c>
      <c r="I11" s="32">
        <v>39</v>
      </c>
      <c r="K11" s="34"/>
    </row>
    <row r="12" spans="1:11" s="33" customFormat="1" ht="24">
      <c r="A12" s="10" t="s">
        <v>20</v>
      </c>
      <c r="B12" s="21">
        <v>49152</v>
      </c>
      <c r="C12" s="21">
        <v>1</v>
      </c>
      <c r="D12" s="21">
        <v>2048</v>
      </c>
      <c r="E12" s="22">
        <v>18409.4</v>
      </c>
      <c r="F12" s="34">
        <v>1514.28</v>
      </c>
      <c r="G12" s="8">
        <f>(E12/I12)/(D12*(F12/H12))</f>
        <v>0.0059361312595755085</v>
      </c>
      <c r="H12" s="32">
        <v>116</v>
      </c>
      <c r="I12" s="32">
        <v>116</v>
      </c>
      <c r="K12" s="34"/>
    </row>
    <row r="13" spans="1:11" s="33" customFormat="1" ht="24">
      <c r="A13" s="10" t="s">
        <v>12</v>
      </c>
      <c r="B13" s="21">
        <v>49152</v>
      </c>
      <c r="C13" s="21">
        <v>1</v>
      </c>
      <c r="D13" s="21">
        <v>2048</v>
      </c>
      <c r="E13" s="34">
        <v>4729.66</v>
      </c>
      <c r="F13" s="23">
        <v>1013.1</v>
      </c>
      <c r="G13" s="8">
        <f>(E13/I13)/(D13*(F13/H13))</f>
        <v>0.0022795422928388116</v>
      </c>
      <c r="H13" s="32">
        <v>3049</v>
      </c>
      <c r="I13" s="32">
        <v>3049</v>
      </c>
      <c r="K13" s="34"/>
    </row>
    <row r="14" spans="1:11" s="33" customFormat="1" ht="24">
      <c r="A14" s="10" t="s">
        <v>21</v>
      </c>
      <c r="B14" s="21">
        <v>10000</v>
      </c>
      <c r="C14" s="21">
        <v>1</v>
      </c>
      <c r="D14" s="21">
        <v>417</v>
      </c>
      <c r="E14" s="22">
        <f>9180.11</f>
        <v>9180.11</v>
      </c>
      <c r="F14" s="23">
        <v>906.24</v>
      </c>
      <c r="G14" s="8">
        <f>E14/(D14*F14)</f>
        <v>0.02429229815300302</v>
      </c>
      <c r="K14" s="34"/>
    </row>
    <row r="15" spans="1:11" s="33" customFormat="1" ht="24">
      <c r="A15" s="10" t="s">
        <v>22</v>
      </c>
      <c r="B15" s="21">
        <v>19200</v>
      </c>
      <c r="C15" s="21">
        <v>1</v>
      </c>
      <c r="D15" s="21">
        <v>800</v>
      </c>
      <c r="E15" s="22">
        <f>19911.348</f>
        <v>19911.348</v>
      </c>
      <c r="F15" s="23">
        <v>2286.822</v>
      </c>
      <c r="G15" s="8">
        <f>E15/(D15*F15)</f>
        <v>0.010883743903110955</v>
      </c>
      <c r="K15" s="34"/>
    </row>
    <row r="16" spans="1:7" s="33" customFormat="1" ht="24">
      <c r="A16" s="10" t="s">
        <v>23</v>
      </c>
      <c r="B16" s="21">
        <v>24576</v>
      </c>
      <c r="C16" s="21">
        <v>1</v>
      </c>
      <c r="D16" s="21">
        <v>1024</v>
      </c>
      <c r="E16" s="22">
        <f>15036.5</f>
        <v>15036.5</v>
      </c>
      <c r="F16" s="23">
        <v>1124.802</v>
      </c>
      <c r="G16" s="8">
        <f>E16/(D16*F16)</f>
        <v>0.013054815008552618</v>
      </c>
    </row>
    <row r="17" spans="6:7" s="33" customFormat="1" ht="24" thickBot="1">
      <c r="F17" s="6" t="s">
        <v>28</v>
      </c>
      <c r="G17" s="29">
        <f>GEOMEAN(G9:G16)</f>
        <v>0.008164355328830695</v>
      </c>
    </row>
    <row r="18" spans="6:7" s="33" customFormat="1" ht="24" thickBot="1">
      <c r="F18" s="6" t="s">
        <v>29</v>
      </c>
      <c r="G18" s="30">
        <f>G17*B6</f>
        <v>52.121244419255156</v>
      </c>
    </row>
    <row r="22" spans="1:11" s="3" customFormat="1" ht="22.5">
      <c r="A22" s="17" t="s">
        <v>223</v>
      </c>
      <c r="K22" s="2"/>
    </row>
    <row r="23" s="12" customFormat="1" ht="16.5" customHeight="1"/>
    <row r="24" s="245" customFormat="1" ht="31.5" customHeight="1">
      <c r="A24" s="245" t="s">
        <v>77</v>
      </c>
    </row>
    <row r="25" ht="39" customHeight="1"/>
    <row r="26" spans="1:2" s="33" customFormat="1" ht="22.5">
      <c r="A26" s="18" t="s">
        <v>72</v>
      </c>
      <c r="B26" s="33">
        <v>2000</v>
      </c>
    </row>
    <row r="27" spans="1:9" s="33" customFormat="1" ht="24" thickBot="1">
      <c r="A27" s="5" t="s">
        <v>16</v>
      </c>
      <c r="B27" s="5" t="s">
        <v>27</v>
      </c>
      <c r="C27" s="5" t="s">
        <v>70</v>
      </c>
      <c r="D27" s="5" t="s">
        <v>71</v>
      </c>
      <c r="E27" s="5" t="s">
        <v>26</v>
      </c>
      <c r="F27" s="18"/>
      <c r="I27" s="34"/>
    </row>
    <row r="28" spans="1:9" s="33" customFormat="1" ht="24">
      <c r="A28" s="10" t="s">
        <v>62</v>
      </c>
      <c r="B28" s="26">
        <v>898</v>
      </c>
      <c r="C28" s="27">
        <v>1681</v>
      </c>
      <c r="D28" s="28">
        <v>540</v>
      </c>
      <c r="E28" s="25">
        <f aca="true" t="shared" si="0" ref="E28:E35">C28/(B28*D28)</f>
        <v>0.0034665511837004043</v>
      </c>
      <c r="I28" s="34"/>
    </row>
    <row r="29" spans="1:9" s="33" customFormat="1" ht="24">
      <c r="A29" s="10" t="s">
        <v>63</v>
      </c>
      <c r="B29" s="21">
        <v>545</v>
      </c>
      <c r="C29" s="24">
        <v>9206</v>
      </c>
      <c r="D29" s="23">
        <v>735</v>
      </c>
      <c r="E29" s="8">
        <f t="shared" si="0"/>
        <v>0.022981963427572864</v>
      </c>
      <c r="F29" s="36"/>
      <c r="G29" s="36"/>
      <c r="I29" s="34"/>
    </row>
    <row r="30" spans="1:9" s="33" customFormat="1" ht="24">
      <c r="A30" s="10" t="s">
        <v>64</v>
      </c>
      <c r="B30" s="21">
        <v>939</v>
      </c>
      <c r="C30" s="22">
        <v>17492</v>
      </c>
      <c r="D30" s="23">
        <v>157</v>
      </c>
      <c r="E30" s="8">
        <f t="shared" si="0"/>
        <v>0.11865177075490256</v>
      </c>
      <c r="F30" s="36"/>
      <c r="G30" s="36"/>
      <c r="I30" s="34"/>
    </row>
    <row r="31" spans="1:9" s="33" customFormat="1" ht="24">
      <c r="A31" s="10" t="s">
        <v>65</v>
      </c>
      <c r="B31" s="21">
        <v>711</v>
      </c>
      <c r="C31" s="22">
        <v>16599</v>
      </c>
      <c r="D31" s="34">
        <v>655</v>
      </c>
      <c r="E31" s="8">
        <f t="shared" si="0"/>
        <v>0.035642735207910586</v>
      </c>
      <c r="F31" s="36"/>
      <c r="G31" s="36"/>
      <c r="I31" s="34"/>
    </row>
    <row r="32" spans="1:9" s="33" customFormat="1" ht="24">
      <c r="A32" s="10" t="s">
        <v>66</v>
      </c>
      <c r="B32" s="21">
        <v>522</v>
      </c>
      <c r="C32" s="34">
        <v>3753</v>
      </c>
      <c r="D32" s="23">
        <v>831</v>
      </c>
      <c r="E32" s="8">
        <f t="shared" si="0"/>
        <v>0.008651811278476286</v>
      </c>
      <c r="F32" s="36"/>
      <c r="G32" s="36"/>
      <c r="I32" s="34"/>
    </row>
    <row r="33" spans="1:9" s="33" customFormat="1" ht="24">
      <c r="A33" s="10" t="s">
        <v>67</v>
      </c>
      <c r="B33" s="21">
        <v>619</v>
      </c>
      <c r="C33" s="22">
        <v>1255</v>
      </c>
      <c r="D33" s="23">
        <v>731</v>
      </c>
      <c r="E33" s="8">
        <f t="shared" si="0"/>
        <v>0.0027735480862518206</v>
      </c>
      <c r="I33" s="34"/>
    </row>
    <row r="34" spans="1:9" s="33" customFormat="1" ht="24">
      <c r="A34" s="10" t="s">
        <v>68</v>
      </c>
      <c r="B34" s="21">
        <v>771</v>
      </c>
      <c r="C34" s="22">
        <v>11354</v>
      </c>
      <c r="D34" s="23">
        <v>345</v>
      </c>
      <c r="E34" s="8">
        <f t="shared" si="0"/>
        <v>0.042685012876181885</v>
      </c>
      <c r="I34" s="34"/>
    </row>
    <row r="35" spans="1:5" s="33" customFormat="1" ht="24">
      <c r="A35" s="10" t="s">
        <v>69</v>
      </c>
      <c r="B35" s="21">
        <v>818</v>
      </c>
      <c r="C35" s="22">
        <v>7868</v>
      </c>
      <c r="D35" s="23">
        <v>334</v>
      </c>
      <c r="E35" s="8">
        <f t="shared" si="0"/>
        <v>0.02879814942242654</v>
      </c>
    </row>
    <row r="36" spans="4:5" s="33" customFormat="1" ht="24" thickBot="1">
      <c r="D36" s="6" t="s">
        <v>28</v>
      </c>
      <c r="E36" s="29">
        <f>GEOMEAN(E28:E35)</f>
        <v>0.017769045161971437</v>
      </c>
    </row>
    <row r="37" spans="4:5" s="33" customFormat="1" ht="24" thickBot="1">
      <c r="D37" s="6" t="s">
        <v>74</v>
      </c>
      <c r="E37" s="30">
        <f>E36*B26</f>
        <v>35.538090323942875</v>
      </c>
    </row>
    <row r="39" spans="1:2" s="35" customFormat="1" ht="22.5">
      <c r="A39" s="18" t="s">
        <v>73</v>
      </c>
      <c r="B39" s="35">
        <v>8000</v>
      </c>
    </row>
    <row r="40" spans="1:9" s="35" customFormat="1" ht="24" thickBot="1">
      <c r="A40" s="5" t="s">
        <v>16</v>
      </c>
      <c r="B40" s="5" t="s">
        <v>27</v>
      </c>
      <c r="C40" s="5" t="s">
        <v>70</v>
      </c>
      <c r="D40" s="5" t="s">
        <v>71</v>
      </c>
      <c r="E40" s="5" t="s">
        <v>26</v>
      </c>
      <c r="F40" s="18"/>
      <c r="I40" s="36"/>
    </row>
    <row r="41" spans="1:9" s="35" customFormat="1" ht="24">
      <c r="A41" s="10" t="s">
        <v>62</v>
      </c>
      <c r="B41" s="26">
        <v>393</v>
      </c>
      <c r="C41" s="27">
        <v>1681</v>
      </c>
      <c r="D41" s="28">
        <v>321</v>
      </c>
      <c r="E41" s="25">
        <f aca="true" t="shared" si="1" ref="E41:E48">C41/(B41*D41)</f>
        <v>0.01332508937559947</v>
      </c>
      <c r="I41" s="36"/>
    </row>
    <row r="42" spans="1:9" s="35" customFormat="1" ht="24">
      <c r="A42" s="10" t="s">
        <v>63</v>
      </c>
      <c r="B42" s="26">
        <v>117</v>
      </c>
      <c r="C42" s="24">
        <v>9206</v>
      </c>
      <c r="D42" s="28">
        <v>447</v>
      </c>
      <c r="E42" s="8">
        <f t="shared" si="1"/>
        <v>0.17602631025449816</v>
      </c>
      <c r="F42" s="36"/>
      <c r="G42" s="36"/>
      <c r="I42" s="36"/>
    </row>
    <row r="43" spans="1:9" s="35" customFormat="1" ht="24">
      <c r="A43" s="10" t="s">
        <v>64</v>
      </c>
      <c r="B43" s="26">
        <v>215</v>
      </c>
      <c r="C43" s="22">
        <v>17492</v>
      </c>
      <c r="D43" s="28">
        <v>58</v>
      </c>
      <c r="E43" s="8">
        <f t="shared" si="1"/>
        <v>1.4027265437048917</v>
      </c>
      <c r="F43" s="36"/>
      <c r="G43" s="36"/>
      <c r="I43" s="36"/>
    </row>
    <row r="44" spans="1:9" s="35" customFormat="1" ht="24">
      <c r="A44" s="10" t="s">
        <v>65</v>
      </c>
      <c r="B44" s="26">
        <v>209</v>
      </c>
      <c r="C44" s="22">
        <v>16599</v>
      </c>
      <c r="D44" s="28">
        <v>402</v>
      </c>
      <c r="E44" s="8">
        <f t="shared" si="1"/>
        <v>0.19756480754124117</v>
      </c>
      <c r="F44" s="36"/>
      <c r="G44" s="36"/>
      <c r="I44" s="36"/>
    </row>
    <row r="45" spans="1:9" s="35" customFormat="1" ht="24">
      <c r="A45" s="10" t="s">
        <v>66</v>
      </c>
      <c r="B45" s="26">
        <v>123</v>
      </c>
      <c r="C45" s="36">
        <v>3753</v>
      </c>
      <c r="D45" s="28">
        <v>323</v>
      </c>
      <c r="E45" s="8">
        <f t="shared" si="1"/>
        <v>0.09446500037755795</v>
      </c>
      <c r="F45" s="36"/>
      <c r="G45" s="36"/>
      <c r="I45" s="36"/>
    </row>
    <row r="46" spans="1:9" s="35" customFormat="1" ht="24">
      <c r="A46" s="10" t="s">
        <v>67</v>
      </c>
      <c r="B46" s="26">
        <v>251</v>
      </c>
      <c r="C46" s="22">
        <v>1255</v>
      </c>
      <c r="D46" s="28">
        <v>429</v>
      </c>
      <c r="E46" s="8">
        <f t="shared" si="1"/>
        <v>0.011655011655011656</v>
      </c>
      <c r="I46" s="36"/>
    </row>
    <row r="47" spans="1:9" s="35" customFormat="1" ht="24">
      <c r="A47" s="10" t="s">
        <v>68</v>
      </c>
      <c r="B47" s="26">
        <v>252</v>
      </c>
      <c r="C47" s="22">
        <v>11354</v>
      </c>
      <c r="D47" s="28">
        <v>151</v>
      </c>
      <c r="E47" s="8">
        <f t="shared" si="1"/>
        <v>0.2983811626195732</v>
      </c>
      <c r="I47" s="36"/>
    </row>
    <row r="48" spans="1:5" s="35" customFormat="1" ht="24">
      <c r="A48" s="10" t="s">
        <v>69</v>
      </c>
      <c r="B48" s="26">
        <v>225</v>
      </c>
      <c r="C48" s="22">
        <v>7868</v>
      </c>
      <c r="D48" s="28">
        <v>171</v>
      </c>
      <c r="E48" s="8">
        <f t="shared" si="1"/>
        <v>0.2044964262508122</v>
      </c>
    </row>
    <row r="49" spans="4:5" s="35" customFormat="1" ht="24" thickBot="1">
      <c r="D49" s="6" t="s">
        <v>28</v>
      </c>
      <c r="E49" s="29">
        <f>GEOMEAN(E41:E48)</f>
        <v>0.12023236381163066</v>
      </c>
    </row>
    <row r="50" spans="4:5" s="35" customFormat="1" ht="24" thickBot="1">
      <c r="D50" s="6" t="s">
        <v>75</v>
      </c>
      <c r="E50" s="30">
        <f>E49*B39</f>
        <v>961.8589104930453</v>
      </c>
    </row>
    <row r="52" ht="15.75" thickBot="1"/>
    <row r="53" spans="1:3" s="35" customFormat="1" ht="25.5" customHeight="1" thickBot="1">
      <c r="A53" s="245" t="s">
        <v>76</v>
      </c>
      <c r="B53" s="245"/>
      <c r="C53" s="38">
        <f>E50+E37</f>
        <v>997.3970008169882</v>
      </c>
    </row>
  </sheetData>
  <sheetProtection selectLockedCells="1"/>
  <mergeCells count="2">
    <mergeCell ref="A53:B53"/>
    <mergeCell ref="A24:IV24"/>
  </mergeCells>
  <printOptions/>
  <pageMargins left="0.75" right="0.75" top="1" bottom="1" header="0.5" footer="0.5"/>
  <pageSetup orientation="portrait"/>
  <rowBreaks count="1" manualBreakCount="1">
    <brk id="27" max="255" man="1"/>
  </rowBreaks>
</worksheet>
</file>

<file path=xl/worksheets/sheet6.xml><?xml version="1.0" encoding="utf-8"?>
<worksheet xmlns="http://schemas.openxmlformats.org/spreadsheetml/2006/main" xmlns:r="http://schemas.openxmlformats.org/officeDocument/2006/relationships">
  <dimension ref="A1:F12"/>
  <sheetViews>
    <sheetView zoomScale="125" zoomScaleNormal="125" workbookViewId="0" topLeftCell="A1">
      <selection activeCell="D17" sqref="D17"/>
    </sheetView>
  </sheetViews>
  <sheetFormatPr defaultColWidth="11.00390625" defaultRowHeight="15.75"/>
  <cols>
    <col min="2" max="2" width="13.625" style="0" bestFit="1" customWidth="1"/>
    <col min="4" max="4" width="15.00390625" style="0" bestFit="1" customWidth="1"/>
    <col min="5" max="5" width="25.00390625" style="0" bestFit="1" customWidth="1"/>
  </cols>
  <sheetData>
    <row r="1" spans="1:6" ht="22.5">
      <c r="A1" s="17" t="s">
        <v>138</v>
      </c>
      <c r="B1" s="3"/>
      <c r="C1" s="3"/>
      <c r="D1" s="3"/>
      <c r="E1" s="246"/>
      <c r="F1" s="246"/>
    </row>
    <row r="2" spans="1:6" s="72" customFormat="1" ht="22.5">
      <c r="A2" s="17" t="s">
        <v>140</v>
      </c>
      <c r="B2" s="3"/>
      <c r="C2" s="3"/>
      <c r="D2" s="3"/>
      <c r="E2" s="246"/>
      <c r="F2" s="246"/>
    </row>
    <row r="3" spans="1:6" s="72" customFormat="1" ht="22.5">
      <c r="A3" s="17"/>
      <c r="B3" s="3"/>
      <c r="C3" s="3"/>
      <c r="D3" s="3"/>
      <c r="E3" s="246"/>
      <c r="F3" s="246"/>
    </row>
    <row r="4" spans="1:6" s="32" customFormat="1" ht="30" customHeight="1" thickBot="1">
      <c r="A4" s="103" t="s">
        <v>137</v>
      </c>
      <c r="B4" s="103" t="s">
        <v>24</v>
      </c>
      <c r="C4" s="103" t="s">
        <v>14</v>
      </c>
      <c r="D4" s="105" t="s">
        <v>224</v>
      </c>
      <c r="E4" s="103" t="s">
        <v>25</v>
      </c>
      <c r="F4" s="104" t="s">
        <v>139</v>
      </c>
    </row>
    <row r="5" spans="1:6" s="32" customFormat="1" ht="15.75">
      <c r="A5" s="40" t="s">
        <v>17</v>
      </c>
      <c r="B5" s="151">
        <v>144</v>
      </c>
      <c r="C5" s="151">
        <v>1</v>
      </c>
      <c r="D5" s="157">
        <v>5054350000000</v>
      </c>
      <c r="E5" s="153" t="s">
        <v>141</v>
      </c>
      <c r="F5" s="154"/>
    </row>
    <row r="6" spans="1:6" s="32" customFormat="1" ht="15.75">
      <c r="A6" s="40" t="s">
        <v>18</v>
      </c>
      <c r="B6" s="146">
        <v>96</v>
      </c>
      <c r="C6" s="152">
        <v>1</v>
      </c>
      <c r="D6" s="158">
        <v>6555000000000</v>
      </c>
      <c r="E6" s="146">
        <v>76.5</v>
      </c>
      <c r="F6" s="155"/>
    </row>
    <row r="7" spans="1:6" s="32" customFormat="1" ht="15.75">
      <c r="A7" s="40" t="s">
        <v>19</v>
      </c>
      <c r="B7" s="152">
        <v>96</v>
      </c>
      <c r="C7" s="152">
        <v>1</v>
      </c>
      <c r="D7" s="158">
        <v>1304180000000</v>
      </c>
      <c r="E7" s="146">
        <v>66.95</v>
      </c>
      <c r="F7" s="146">
        <v>18</v>
      </c>
    </row>
    <row r="8" spans="1:6" s="32" customFormat="1" ht="15.75">
      <c r="A8" s="40" t="s">
        <v>20</v>
      </c>
      <c r="B8" s="152">
        <v>96</v>
      </c>
      <c r="C8" s="152">
        <v>1</v>
      </c>
      <c r="D8" s="158">
        <v>13021100000000</v>
      </c>
      <c r="E8" s="146">
        <v>416.99</v>
      </c>
      <c r="F8" s="156">
        <v>49</v>
      </c>
    </row>
    <row r="9" spans="1:6" s="32" customFormat="1" ht="15.75">
      <c r="A9" s="40" t="s">
        <v>12</v>
      </c>
      <c r="B9" s="152">
        <v>96</v>
      </c>
      <c r="C9" s="152">
        <v>1</v>
      </c>
      <c r="D9" s="158">
        <v>584246000000</v>
      </c>
      <c r="E9" s="146">
        <v>15.37</v>
      </c>
      <c r="F9" s="155">
        <v>3059</v>
      </c>
    </row>
    <row r="10" spans="1:6" s="32" customFormat="1" ht="15.75">
      <c r="A10" s="40" t="s">
        <v>21</v>
      </c>
      <c r="B10" s="152">
        <v>40</v>
      </c>
      <c r="C10" s="152">
        <v>1</v>
      </c>
      <c r="D10" s="158">
        <v>23237900000000</v>
      </c>
      <c r="E10" s="146">
        <v>153.97</v>
      </c>
      <c r="F10" s="155"/>
    </row>
    <row r="11" spans="1:6" s="32" customFormat="1" ht="15.75">
      <c r="A11" s="40" t="s">
        <v>22</v>
      </c>
      <c r="B11" s="152">
        <v>64</v>
      </c>
      <c r="C11" s="152">
        <v>1</v>
      </c>
      <c r="D11" s="158">
        <v>66367000000000</v>
      </c>
      <c r="E11" s="146">
        <v>1839.4</v>
      </c>
      <c r="F11" s="155"/>
    </row>
    <row r="12" spans="1:6" s="32" customFormat="1" ht="15.75">
      <c r="A12" s="40" t="s">
        <v>23</v>
      </c>
      <c r="B12" s="152">
        <v>24</v>
      </c>
      <c r="C12" s="152">
        <v>1</v>
      </c>
      <c r="D12" s="158">
        <v>14597100000000</v>
      </c>
      <c r="E12" s="146">
        <v>744.3</v>
      </c>
      <c r="F12" s="155"/>
    </row>
  </sheetData>
  <sheetProtection/>
  <mergeCells count="1">
    <mergeCell ref="E1:F3"/>
  </mergeCells>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NERSC/LBNL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Cordery</dc:creator>
  <cp:keywords/>
  <dc:description/>
  <cp:lastModifiedBy>Harvey Wasserman</cp:lastModifiedBy>
  <cp:lastPrinted>2013-06-13T16:22:29Z</cp:lastPrinted>
  <dcterms:created xsi:type="dcterms:W3CDTF">2012-11-08T20:54:24Z</dcterms:created>
  <dcterms:modified xsi:type="dcterms:W3CDTF">2013-08-06T21:37:06Z</dcterms:modified>
  <cp:category/>
  <cp:version/>
  <cp:contentType/>
  <cp:contentStatus/>
</cp:coreProperties>
</file>